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rry/Desktop/"/>
    </mc:Choice>
  </mc:AlternateContent>
  <xr:revisionPtr revIDLastSave="0" documentId="13_ncr:1_{015E60FB-FF59-D041-A3F2-C08875EA584E}" xr6:coauthVersionLast="47" xr6:coauthVersionMax="47" xr10:uidLastSave="{00000000-0000-0000-0000-000000000000}"/>
  <bookViews>
    <workbookView xWindow="5080" yWindow="620" windowWidth="33420" windowHeight="28180" xr2:uid="{B00F8B70-9CA7-4268-B483-26190944EBEF}"/>
  </bookViews>
  <sheets>
    <sheet name="Water" sheetId="1" r:id="rId1"/>
    <sheet name="Refrigeration Service" sheetId="8" r:id="rId2"/>
    <sheet name="Temperature Control" sheetId="9" r:id="rId3"/>
    <sheet name="Copper Tube" sheetId="15" state="hidden" r:id="rId4"/>
  </sheets>
  <definedNames>
    <definedName name="ExternalData_2" localSheetId="3" hidden="1">'Copper Tube'!$A$1:$C$156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9" l="1"/>
  <c r="D13" i="9" s="1"/>
  <c r="C12" i="9"/>
  <c r="D12" i="9" s="1"/>
  <c r="C8" i="9"/>
  <c r="D8" i="9" s="1"/>
  <c r="C7" i="9"/>
  <c r="D7" i="9" s="1"/>
  <c r="D29" i="8"/>
  <c r="D28" i="8"/>
  <c r="C27" i="8"/>
  <c r="D27" i="8" s="1"/>
  <c r="C26" i="8"/>
  <c r="D26" i="8" s="1"/>
  <c r="C25" i="8"/>
  <c r="D25" i="8" s="1"/>
  <c r="C24" i="8"/>
  <c r="D24" i="8" s="1"/>
  <c r="C23" i="8"/>
  <c r="D23" i="8" s="1"/>
  <c r="C22" i="8"/>
  <c r="D22" i="8" s="1"/>
  <c r="C21" i="8"/>
  <c r="D21" i="8" s="1"/>
  <c r="C20" i="8"/>
  <c r="D20" i="8" s="1"/>
  <c r="C19" i="8"/>
  <c r="D19" i="8" s="1"/>
  <c r="C18" i="8"/>
  <c r="D18" i="8" s="1"/>
  <c r="C17" i="8"/>
  <c r="D17" i="8" s="1"/>
  <c r="C16" i="8"/>
  <c r="D16" i="8" s="1"/>
  <c r="C15" i="8"/>
  <c r="D15" i="8" s="1"/>
  <c r="C14" i="8"/>
  <c r="D14" i="8" s="1"/>
  <c r="C13" i="8"/>
  <c r="D13" i="8" s="1"/>
  <c r="C12" i="8"/>
  <c r="D12" i="8" s="1"/>
  <c r="C11" i="8"/>
  <c r="D11" i="8" s="1"/>
  <c r="C10" i="8"/>
  <c r="D10" i="8" s="1"/>
  <c r="C9" i="8"/>
  <c r="D9" i="8" s="1"/>
  <c r="C8" i="8"/>
  <c r="D8" i="8" s="1"/>
  <c r="C7" i="8"/>
  <c r="D7" i="8" s="1"/>
  <c r="C6" i="8"/>
  <c r="D6" i="8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F142" i="1"/>
  <c r="F141" i="1"/>
  <c r="F140" i="1"/>
  <c r="F139" i="1"/>
  <c r="F138" i="1"/>
  <c r="F137" i="1"/>
  <c r="F136" i="1"/>
  <c r="F135" i="1"/>
  <c r="E134" i="1"/>
  <c r="F134" i="1" s="1"/>
  <c r="E133" i="1"/>
  <c r="F133" i="1" s="1"/>
  <c r="F132" i="1"/>
  <c r="F131" i="1"/>
  <c r="F130" i="1"/>
  <c r="F129" i="1"/>
  <c r="F128" i="1"/>
  <c r="F127" i="1"/>
  <c r="F126" i="1"/>
  <c r="F125" i="1"/>
  <c r="F124" i="1"/>
  <c r="F123" i="1"/>
  <c r="F122" i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F112" i="1"/>
  <c r="E111" i="1"/>
  <c r="F111" i="1" s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E80" i="1"/>
  <c r="F80" i="1" s="1"/>
  <c r="E79" i="1"/>
  <c r="F79" i="1" s="1"/>
  <c r="F78" i="1"/>
  <c r="E77" i="1"/>
  <c r="F77" i="1" s="1"/>
  <c r="F76" i="1"/>
  <c r="F75" i="1"/>
  <c r="F74" i="1"/>
  <c r="E73" i="1"/>
  <c r="F73" i="1" s="1"/>
  <c r="E72" i="1"/>
  <c r="F72" i="1" s="1"/>
  <c r="E71" i="1"/>
  <c r="F71" i="1" s="1"/>
  <c r="E70" i="1"/>
  <c r="F70" i="1" s="1"/>
  <c r="F69" i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F61" i="1"/>
  <c r="E60" i="1"/>
  <c r="F60" i="1" s="1"/>
  <c r="F59" i="1"/>
  <c r="F58" i="1"/>
  <c r="F57" i="1"/>
  <c r="F56" i="1"/>
  <c r="F55" i="1"/>
  <c r="F54" i="1"/>
  <c r="F53" i="1"/>
  <c r="F52" i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E28" i="1"/>
  <c r="F28" i="1" s="1"/>
  <c r="F27" i="1"/>
  <c r="E26" i="1"/>
  <c r="F26" i="1" s="1"/>
  <c r="F25" i="1"/>
  <c r="F24" i="1"/>
  <c r="F23" i="1"/>
  <c r="E22" i="1"/>
  <c r="F22" i="1" s="1"/>
  <c r="E21" i="1"/>
  <c r="F21" i="1" s="1"/>
  <c r="E20" i="1"/>
  <c r="F20" i="1" s="1"/>
  <c r="E19" i="1"/>
  <c r="F19" i="1" s="1"/>
  <c r="F18" i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F6" i="1"/>
</calcChain>
</file>

<file path=xl/sharedStrings.xml><?xml version="1.0" encoding="utf-8"?>
<sst xmlns="http://schemas.openxmlformats.org/spreadsheetml/2006/main" count="773" uniqueCount="63">
  <si>
    <t>Type K</t>
  </si>
  <si>
    <t>Type L</t>
  </si>
  <si>
    <t>Type M</t>
  </si>
  <si>
    <t>NOM</t>
  </si>
  <si>
    <t>O.D.</t>
  </si>
  <si>
    <t>1/8"</t>
  </si>
  <si>
    <t>1/4"</t>
  </si>
  <si>
    <t>3/8"</t>
  </si>
  <si>
    <t>1/2"</t>
  </si>
  <si>
    <t>5/8"</t>
  </si>
  <si>
    <t>3/4"</t>
  </si>
  <si>
    <t>7/8"</t>
  </si>
  <si>
    <t>1"</t>
  </si>
  <si>
    <t>1-1/8"</t>
  </si>
  <si>
    <t>1-1/4"</t>
  </si>
  <si>
    <t>1-3/8"</t>
  </si>
  <si>
    <t>1-1/2"</t>
  </si>
  <si>
    <t>1-5/8"</t>
  </si>
  <si>
    <t>2"</t>
  </si>
  <si>
    <t>2-1/8"</t>
  </si>
  <si>
    <t>2-1/2"</t>
  </si>
  <si>
    <t>2-5/8"</t>
  </si>
  <si>
    <t>3"</t>
  </si>
  <si>
    <t>3-1/8"</t>
  </si>
  <si>
    <t>3-1/2"</t>
  </si>
  <si>
    <t>3-5/8"</t>
  </si>
  <si>
    <t>4"</t>
  </si>
  <si>
    <t>4-1/8"</t>
  </si>
  <si>
    <t>5"</t>
  </si>
  <si>
    <t>5-1/8"</t>
  </si>
  <si>
    <t>6"</t>
  </si>
  <si>
    <t>6-1/8"</t>
  </si>
  <si>
    <t>8"</t>
  </si>
  <si>
    <t>8-1/8"</t>
  </si>
  <si>
    <t>O.D. Sizes</t>
  </si>
  <si>
    <t>3/16"</t>
  </si>
  <si>
    <t>5/16"</t>
  </si>
  <si>
    <t>50 Foot Coil</t>
  </si>
  <si>
    <t>100 Foot Coil</t>
  </si>
  <si>
    <t>Wall</t>
  </si>
  <si>
    <t>Soft Coils</t>
  </si>
  <si>
    <t>Soft Lengths</t>
  </si>
  <si>
    <t>Hard Lengths</t>
  </si>
  <si>
    <t>Type</t>
  </si>
  <si>
    <t>Specification</t>
  </si>
  <si>
    <t>DMV</t>
  </si>
  <si>
    <t>Price/ft</t>
  </si>
  <si>
    <t>Invoice</t>
  </si>
  <si>
    <t>Aeris Metal Products</t>
  </si>
  <si>
    <t>ACR/MED</t>
  </si>
  <si>
    <t>Mutiplier:</t>
  </si>
  <si>
    <t>Coil Length</t>
  </si>
  <si>
    <t>Price/Coil</t>
  </si>
  <si>
    <t>Hard</t>
  </si>
  <si>
    <t>Soft</t>
  </si>
  <si>
    <t>List Price</t>
  </si>
  <si>
    <t>Index</t>
  </si>
  <si>
    <t>Water Tube/Price per Foot</t>
  </si>
  <si>
    <t>Refrigeration Service Tube / Price per Coil</t>
  </si>
  <si>
    <t>Temperature Control Tube / Price per Foot</t>
  </si>
  <si>
    <t>Column1</t>
  </si>
  <si>
    <t>Effective Dec 1st,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</si>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</sst>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1"/>
    <xf numFmtId="16" fontId="0" fillId="0" borderId="0" xfId="0" applyNumberFormat="1"/>
    <xf numFmtId="43" fontId="0" fillId="0" borderId="0" xfId="0" applyNumberFormat="1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0" fillId="0" borderId="0" xfId="0" applyNumberFormat="1"/>
    <xf numFmtId="0" fontId="5" fillId="0" borderId="0" xfId="0" applyFont="1"/>
    <xf numFmtId="0" fontId="5" fillId="0" borderId="0" xfId="2" applyNumberFormat="1" applyFont="1" applyFill="1" applyBorder="1"/>
    <xf numFmtId="0" fontId="0" fillId="0" borderId="2" xfId="0" applyBorder="1"/>
    <xf numFmtId="44" fontId="0" fillId="0" borderId="2" xfId="2" applyFont="1" applyBorder="1"/>
    <xf numFmtId="44" fontId="0" fillId="0" borderId="2" xfId="0" applyNumberFormat="1" applyBorder="1"/>
    <xf numFmtId="164" fontId="0" fillId="0" borderId="2" xfId="0" applyNumberFormat="1" applyBorder="1"/>
    <xf numFmtId="43" fontId="0" fillId="0" borderId="2" xfId="0" applyNumberFormat="1" applyBorder="1"/>
    <xf numFmtId="0" fontId="0" fillId="0" borderId="0" xfId="0"/>
    <xf numFmtId="0" fontId="0" fillId="0" borderId="0" xfId="0" applyAlignment="1">
      <alignment horizontal="center"/>
    </xf>
  </cellXfs>
  <cellStyles count="3">
    <cellStyle name="Currency" xfId="2" builtinId="4"/>
    <cellStyle name="Input" xfId="1" builtinId="20"/>
    <cellStyle name="Normal" xfId="0" builtinId="0"/>
  </cellStyles>
  <dxfs count="14">
    <dxf>
      <numFmt numFmtId="0" formatCode="General"/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34" formatCode="_(&quot;$&quot;* #,##0.00_);_(&quot;$&quot;* \(#,##0.00\);_(&quot;$&quot;* &quot;-&quot;??_);_(@_)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5" formatCode="_(* #,##0.00_);_(* \(#,##0.00\);_(* &quot;-&quot;??_);_(@_)"/>
    </dxf>
    <dxf>
      <numFmt numFmtId="35" formatCode="_(* #,##0.00_);_(* \(#,##0.00\);_(* &quot;-&quot;??_);_(@_)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01582C-4383-4905-9F22-9172774E28E2}" name="Table83" displayName="Table83" ref="A5:F175" totalsRowShown="0" headerRowDxfId="13" dataDxfId="12">
  <autoFilter ref="A5:F175" xr:uid="{7701582C-4383-4905-9F22-9172774E28E2}"/>
  <tableColumns count="6">
    <tableColumn id="1" xr3:uid="{D8401AD4-BD33-46AE-B01D-1D6A7D0ADDEF}" name="Type" dataDxfId="11"/>
    <tableColumn id="2" xr3:uid="{28F78144-050B-46CD-8B66-6AD6F2AE3C0F}" name="Specification" dataDxfId="10"/>
    <tableColumn id="3" xr3:uid="{73C47441-5641-46F6-9D7F-02FC51F6A451}" name="NOM" dataDxfId="9"/>
    <tableColumn id="4" xr3:uid="{C765D9BB-9734-4809-B3A3-C04A948E9077}" name="O.D." dataDxfId="8"/>
    <tableColumn id="5" xr3:uid="{E46771B0-289C-42BD-B0A3-7822FE7D973F}" name="Price/ft" dataDxfId="7"/>
    <tableColumn id="6" xr3:uid="{EFB37F03-C25B-4444-9B8A-E15E1C7880C7}" name="Invoice" dataDxfId="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DA60D4-D7F0-45FE-9FD4-ECF5A106CD85}" name="Table14" displayName="Table14" ref="A5:D29" totalsRowShown="0">
  <autoFilter ref="A5:D29" xr:uid="{BEDA60D4-D7F0-45FE-9FD4-ECF5A106CD85}"/>
  <tableColumns count="4">
    <tableColumn id="1" xr3:uid="{7FFDB8E4-1B62-4B87-B252-E598612857C6}" name="Coil Length"/>
    <tableColumn id="2" xr3:uid="{113C76B7-9210-4C30-BCD3-2AE26BFADAF5}" name="O.D. Sizes"/>
    <tableColumn id="3" xr3:uid="{6332A1EA-EDC3-4E10-B7D7-CCB8E5ACF507}" name="Price/Coil" dataDxfId="5"/>
    <tableColumn id="4" xr3:uid="{0487C690-FCFB-4172-ADA1-CD8CC73245B6}" name="Invoice" dataDxfId="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D7EC003-A0CB-49E5-A0B2-790EB942D17D}" name="Table96" displayName="Table96" ref="A6:D8" totalsRowShown="0">
  <autoFilter ref="A6:D8" xr:uid="{6D7EC003-A0CB-49E5-A0B2-790EB942D17D}"/>
  <tableColumns count="4">
    <tableColumn id="1" xr3:uid="{768BB016-FB9E-4B27-A623-170AB026C006}" name="O.D."/>
    <tableColumn id="2" xr3:uid="{075171B3-7403-4921-A0BD-AFDAE316AD6B}" name="Wall"/>
    <tableColumn id="3" xr3:uid="{021E0BFE-A280-4C45-AC9E-2978E9A986D7}" name="Price/ft" dataDxfId="3">
      <calculatedColumnFormula>#REF!</calculatedColumnFormula>
    </tableColumn>
    <tableColumn id="4" xr3:uid="{845469DD-50D4-4E13-988C-C10A148A5B6B}" name="Invoice" dataDxfId="2" dataCellStyle="Currency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23FD03E-2C8F-4983-8005-5398BD96617E}" name="Table9117" displayName="Table9117" ref="A11:D13" totalsRowShown="0">
  <autoFilter ref="A11:D13" xr:uid="{C23FD03E-2C8F-4983-8005-5398BD96617E}"/>
  <tableColumns count="4">
    <tableColumn id="1" xr3:uid="{380C230D-E18D-4B8B-A78A-31F77C4D0426}" name="O.D."/>
    <tableColumn id="2" xr3:uid="{1FB0811B-91FB-482A-AF9A-D7DF94EA9800}" name="Wall"/>
    <tableColumn id="3" xr3:uid="{6BCB0C1F-A8D4-40BA-8A04-DD7723724024}" name="Price/ft"/>
    <tableColumn id="4" xr3:uid="{348C8E70-F904-4528-8E0F-9B1660974F87}" name="Invoice" dataDxfId="1" dataCellStyle="Currency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998805-D16A-4939-B98A-3A154A9832D4}" name="Copper_Tube" displayName="Copper_Tube" ref="A1:C156" totalsRowShown="0">
  <autoFilter ref="A1:C156" xr:uid="{76998805-D16A-4939-B98A-3A154A9832D4}"/>
  <tableColumns count="3">
    <tableColumn id="1" xr3:uid="{FECD6A7E-54E2-48A6-B623-AD2BFB3D2136}" name="Column1"/>
    <tableColumn id="2" xr3:uid="{24EC45BF-AF7D-4A16-8180-35997B422D45}" name="List Price" dataDxfId="0"/>
    <tableColumn id="3" xr3:uid="{98EC0351-4CE4-494D-AC61-7E750AC9233C}" name="Index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DD70E-16C6-4A9C-93B4-9C0285DC1972}">
  <dimension ref="A1:F175"/>
  <sheetViews>
    <sheetView tabSelected="1" workbookViewId="0">
      <pane ySplit="5" topLeftCell="A61" activePane="bottomLeft" state="frozen"/>
      <selection pane="bottomLeft" activeCell="L30" sqref="L30"/>
    </sheetView>
  </sheetViews>
  <sheetFormatPr baseColWidth="10" defaultColWidth="8.83203125" defaultRowHeight="15" x14ac:dyDescent="0.2"/>
  <cols>
    <col min="1" max="1" width="9.5" bestFit="1" customWidth="1"/>
    <col min="2" max="2" width="14.6640625" bestFit="1" customWidth="1"/>
    <col min="3" max="3" width="18.33203125" customWidth="1"/>
    <col min="5" max="5" width="9.83203125" style="3" customWidth="1"/>
    <col min="6" max="6" width="14.6640625" style="7" bestFit="1" customWidth="1"/>
  </cols>
  <sheetData>
    <row r="1" spans="1:6" x14ac:dyDescent="0.2">
      <c r="A1" s="15" t="s">
        <v>57</v>
      </c>
      <c r="B1" s="15"/>
      <c r="C1" s="15"/>
      <c r="D1" s="4"/>
      <c r="E1" s="5"/>
      <c r="F1" s="6" t="s">
        <v>61</v>
      </c>
    </row>
    <row r="2" spans="1:6" x14ac:dyDescent="0.2">
      <c r="A2" s="15" t="s">
        <v>48</v>
      </c>
      <c r="B2" s="15"/>
      <c r="C2" s="15"/>
      <c r="E2"/>
    </row>
    <row r="3" spans="1:6" x14ac:dyDescent="0.2">
      <c r="A3" t="s">
        <v>50</v>
      </c>
      <c r="B3" s="1">
        <v>1</v>
      </c>
      <c r="E3"/>
    </row>
    <row r="4" spans="1:6" x14ac:dyDescent="0.2">
      <c r="E4"/>
    </row>
    <row r="5" spans="1:6" x14ac:dyDescent="0.2">
      <c r="A5" t="s">
        <v>43</v>
      </c>
      <c r="B5" t="s">
        <v>44</v>
      </c>
      <c r="C5" t="s">
        <v>3</v>
      </c>
      <c r="D5" t="s">
        <v>4</v>
      </c>
      <c r="E5" t="s">
        <v>46</v>
      </c>
      <c r="F5" s="13" t="s">
        <v>47</v>
      </c>
    </row>
    <row r="6" spans="1:6" x14ac:dyDescent="0.2">
      <c r="A6" s="3" t="s">
        <v>0</v>
      </c>
      <c r="B6" s="3" t="s">
        <v>42</v>
      </c>
      <c r="C6" s="3" t="s">
        <v>5</v>
      </c>
      <c r="D6" s="3" t="s">
        <v>6</v>
      </c>
      <c r="F6" s="14">
        <f>IFERROR(Table83[[#This Row],[Price/ft]]*$B$3,0)</f>
        <v>0</v>
      </c>
    </row>
    <row r="7" spans="1:6" x14ac:dyDescent="0.2">
      <c r="A7" s="3" t="s">
        <v>0</v>
      </c>
      <c r="B7" s="3" t="s">
        <v>42</v>
      </c>
      <c r="C7" s="3" t="s">
        <v>6</v>
      </c>
      <c r="D7" s="3" t="s">
        <v>7</v>
      </c>
      <c r="E7" s="3">
        <f>'Copper Tube'!B2</f>
        <v>5.81</v>
      </c>
      <c r="F7" s="14">
        <f>IFERROR(Table83[[#This Row],[Price/ft]]*$B$3,0)</f>
        <v>5.81</v>
      </c>
    </row>
    <row r="8" spans="1:6" x14ac:dyDescent="0.2">
      <c r="A8" s="3" t="s">
        <v>0</v>
      </c>
      <c r="B8" s="3" t="s">
        <v>42</v>
      </c>
      <c r="C8" s="3" t="s">
        <v>7</v>
      </c>
      <c r="D8" s="3" t="s">
        <v>8</v>
      </c>
      <c r="E8" s="3">
        <f>'Copper Tube'!B3</f>
        <v>10.36</v>
      </c>
      <c r="F8" s="14">
        <f>IFERROR(Table83[[#This Row],[Price/ft]]*$B$3,0)</f>
        <v>10.36</v>
      </c>
    </row>
    <row r="9" spans="1:6" x14ac:dyDescent="0.2">
      <c r="A9" s="3" t="s">
        <v>0</v>
      </c>
      <c r="B9" s="3" t="s">
        <v>42</v>
      </c>
      <c r="C9" s="3" t="s">
        <v>8</v>
      </c>
      <c r="D9" s="3" t="s">
        <v>9</v>
      </c>
      <c r="E9" s="3">
        <f>'Copper Tube'!B4</f>
        <v>12.17</v>
      </c>
      <c r="F9" s="14">
        <f>IFERROR(Table83[[#This Row],[Price/ft]]*$B$3,0)</f>
        <v>12.17</v>
      </c>
    </row>
    <row r="10" spans="1:6" x14ac:dyDescent="0.2">
      <c r="A10" s="3" t="s">
        <v>0</v>
      </c>
      <c r="B10" s="3" t="s">
        <v>42</v>
      </c>
      <c r="C10" s="3" t="s">
        <v>9</v>
      </c>
      <c r="D10" s="3" t="s">
        <v>10</v>
      </c>
      <c r="E10" s="3">
        <f>'Copper Tube'!B5</f>
        <v>15</v>
      </c>
      <c r="F10" s="14">
        <f>IFERROR(Table83[[#This Row],[Price/ft]]*$B$3,0)</f>
        <v>15</v>
      </c>
    </row>
    <row r="11" spans="1:6" x14ac:dyDescent="0.2">
      <c r="A11" s="3" t="s">
        <v>0</v>
      </c>
      <c r="B11" s="3" t="s">
        <v>42</v>
      </c>
      <c r="C11" s="3" t="s">
        <v>10</v>
      </c>
      <c r="D11" s="3" t="s">
        <v>11</v>
      </c>
      <c r="E11" s="3">
        <f>'Copper Tube'!B6</f>
        <v>22.53</v>
      </c>
      <c r="F11" s="14">
        <f>IFERROR(Table83[[#This Row],[Price/ft]]*$B$3,0)</f>
        <v>22.53</v>
      </c>
    </row>
    <row r="12" spans="1:6" x14ac:dyDescent="0.2">
      <c r="A12" s="3" t="s">
        <v>0</v>
      </c>
      <c r="B12" s="3" t="s">
        <v>42</v>
      </c>
      <c r="C12" s="3" t="s">
        <v>12</v>
      </c>
      <c r="D12" s="3" t="s">
        <v>13</v>
      </c>
      <c r="E12" s="3">
        <f>'Copper Tube'!B7</f>
        <v>29.22</v>
      </c>
      <c r="F12" s="14">
        <f>IFERROR(Table83[[#This Row],[Price/ft]]*$B$3,0)</f>
        <v>29.22</v>
      </c>
    </row>
    <row r="13" spans="1:6" x14ac:dyDescent="0.2">
      <c r="A13" s="3" t="s">
        <v>0</v>
      </c>
      <c r="B13" s="3" t="s">
        <v>42</v>
      </c>
      <c r="C13" s="3" t="s">
        <v>14</v>
      </c>
      <c r="D13" s="3" t="s">
        <v>15</v>
      </c>
      <c r="E13" s="3">
        <f>'Copper Tube'!B8</f>
        <v>36.729999999999997</v>
      </c>
      <c r="F13" s="14">
        <f>IFERROR(Table83[[#This Row],[Price/ft]]*$B$3,0)</f>
        <v>36.729999999999997</v>
      </c>
    </row>
    <row r="14" spans="1:6" x14ac:dyDescent="0.2">
      <c r="A14" s="3" t="s">
        <v>0</v>
      </c>
      <c r="B14" s="3" t="s">
        <v>42</v>
      </c>
      <c r="C14" s="3" t="s">
        <v>16</v>
      </c>
      <c r="D14" s="3" t="s">
        <v>17</v>
      </c>
      <c r="E14" s="3">
        <f>'Copper Tube'!B9</f>
        <v>48.46</v>
      </c>
      <c r="F14" s="14">
        <f>IFERROR(Table83[[#This Row],[Price/ft]]*$B$3,0)</f>
        <v>48.46</v>
      </c>
    </row>
    <row r="15" spans="1:6" x14ac:dyDescent="0.2">
      <c r="A15" s="3" t="s">
        <v>0</v>
      </c>
      <c r="B15" s="3" t="s">
        <v>42</v>
      </c>
      <c r="C15" s="3" t="s">
        <v>18</v>
      </c>
      <c r="D15" s="3" t="s">
        <v>19</v>
      </c>
      <c r="E15" s="3">
        <f>'Copper Tube'!B10</f>
        <v>71.37</v>
      </c>
      <c r="F15" s="14">
        <f>IFERROR(Table83[[#This Row],[Price/ft]]*$B$3,0)</f>
        <v>71.37</v>
      </c>
    </row>
    <row r="16" spans="1:6" x14ac:dyDescent="0.2">
      <c r="A16" s="3" t="s">
        <v>0</v>
      </c>
      <c r="B16" s="3" t="s">
        <v>42</v>
      </c>
      <c r="C16" s="3" t="s">
        <v>20</v>
      </c>
      <c r="D16" s="3" t="s">
        <v>21</v>
      </c>
      <c r="E16" s="3">
        <f>'Copper Tube'!B11</f>
        <v>106.86</v>
      </c>
      <c r="F16" s="14">
        <f>IFERROR(Table83[[#This Row],[Price/ft]]*$B$3,0)</f>
        <v>106.86</v>
      </c>
    </row>
    <row r="17" spans="1:6" x14ac:dyDescent="0.2">
      <c r="A17" s="3" t="s">
        <v>0</v>
      </c>
      <c r="B17" s="3" t="s">
        <v>42</v>
      </c>
      <c r="C17" s="3" t="s">
        <v>22</v>
      </c>
      <c r="D17" s="3" t="s">
        <v>23</v>
      </c>
      <c r="E17" s="3">
        <f>'Copper Tube'!B12</f>
        <v>147.5</v>
      </c>
      <c r="F17" s="14">
        <f>IFERROR(Table83[[#This Row],[Price/ft]]*$B$3,0)</f>
        <v>147.5</v>
      </c>
    </row>
    <row r="18" spans="1:6" x14ac:dyDescent="0.2">
      <c r="A18" s="3" t="s">
        <v>0</v>
      </c>
      <c r="B18" s="3" t="s">
        <v>42</v>
      </c>
      <c r="C18" s="3" t="s">
        <v>24</v>
      </c>
      <c r="D18" s="3" t="s">
        <v>25</v>
      </c>
      <c r="F18" s="14">
        <f>IFERROR(Table83[[#This Row],[Price/ft]]*$B$3,0)</f>
        <v>0</v>
      </c>
    </row>
    <row r="19" spans="1:6" x14ac:dyDescent="0.2">
      <c r="A19" s="3" t="s">
        <v>0</v>
      </c>
      <c r="B19" s="3" t="s">
        <v>42</v>
      </c>
      <c r="C19" s="3" t="s">
        <v>26</v>
      </c>
      <c r="D19" s="3" t="s">
        <v>27</v>
      </c>
      <c r="E19" s="3">
        <f>'Copper Tube'!B14</f>
        <v>256.99</v>
      </c>
      <c r="F19" s="14">
        <f>IFERROR(Table83[[#This Row],[Price/ft]]*$B$3,0)</f>
        <v>256.99</v>
      </c>
    </row>
    <row r="20" spans="1:6" x14ac:dyDescent="0.2">
      <c r="A20" s="3" t="s">
        <v>0</v>
      </c>
      <c r="B20" s="3" t="s">
        <v>42</v>
      </c>
      <c r="C20" s="3" t="s">
        <v>28</v>
      </c>
      <c r="D20" s="3" t="s">
        <v>29</v>
      </c>
      <c r="E20" s="3">
        <f>'Copper Tube'!B15</f>
        <v>361.31</v>
      </c>
      <c r="F20" s="14">
        <f>IFERROR(Table83[[#This Row],[Price/ft]]*$B$3,0)</f>
        <v>361.31</v>
      </c>
    </row>
    <row r="21" spans="1:6" x14ac:dyDescent="0.2">
      <c r="A21" s="3" t="s">
        <v>0</v>
      </c>
      <c r="B21" s="3" t="s">
        <v>42</v>
      </c>
      <c r="C21" s="3" t="s">
        <v>30</v>
      </c>
      <c r="D21" s="3" t="s">
        <v>31</v>
      </c>
      <c r="E21" s="3">
        <f>'Copper Tube'!B16</f>
        <v>535.23</v>
      </c>
      <c r="F21" s="14">
        <f>IFERROR(Table83[[#This Row],[Price/ft]]*$B$3,0)</f>
        <v>535.23</v>
      </c>
    </row>
    <row r="22" spans="1:6" x14ac:dyDescent="0.2">
      <c r="A22" s="3" t="s">
        <v>0</v>
      </c>
      <c r="B22" s="3" t="s">
        <v>42</v>
      </c>
      <c r="C22" s="3" t="s">
        <v>32</v>
      </c>
      <c r="D22" s="3" t="s">
        <v>33</v>
      </c>
      <c r="E22" s="3">
        <f>'Copper Tube'!B17</f>
        <v>1002.1</v>
      </c>
      <c r="F22" s="14">
        <f>IFERROR(Table83[[#This Row],[Price/ft]]*$B$3,0)</f>
        <v>1002.1</v>
      </c>
    </row>
    <row r="23" spans="1:6" x14ac:dyDescent="0.2">
      <c r="A23" s="3" t="s">
        <v>0</v>
      </c>
      <c r="B23" s="3" t="s">
        <v>40</v>
      </c>
      <c r="C23" s="3" t="s">
        <v>5</v>
      </c>
      <c r="D23" s="3" t="s">
        <v>6</v>
      </c>
      <c r="F23" s="14">
        <f>IFERROR(Table83[[#This Row],[Price/ft]]*$B$3,0)</f>
        <v>0</v>
      </c>
    </row>
    <row r="24" spans="1:6" x14ac:dyDescent="0.2">
      <c r="A24" s="3" t="s">
        <v>0</v>
      </c>
      <c r="B24" s="3" t="s">
        <v>40</v>
      </c>
      <c r="C24" s="3" t="s">
        <v>6</v>
      </c>
      <c r="D24" s="3" t="s">
        <v>7</v>
      </c>
      <c r="F24" s="14">
        <f>IFERROR(Table83[[#This Row],[Price/ft]]*$B$3,0)</f>
        <v>0</v>
      </c>
    </row>
    <row r="25" spans="1:6" x14ac:dyDescent="0.2">
      <c r="A25" s="3" t="s">
        <v>0</v>
      </c>
      <c r="B25" s="3" t="s">
        <v>40</v>
      </c>
      <c r="C25" s="3" t="s">
        <v>7</v>
      </c>
      <c r="D25" s="3" t="s">
        <v>8</v>
      </c>
      <c r="F25" s="14">
        <f>IFERROR(Table83[[#This Row],[Price/ft]]*$B$3,0)</f>
        <v>0</v>
      </c>
    </row>
    <row r="26" spans="1:6" x14ac:dyDescent="0.2">
      <c r="A26" s="3" t="s">
        <v>0</v>
      </c>
      <c r="B26" s="3" t="s">
        <v>40</v>
      </c>
      <c r="C26" s="3" t="s">
        <v>8</v>
      </c>
      <c r="D26" s="3" t="s">
        <v>9</v>
      </c>
      <c r="E26" s="3">
        <f>'Copper Tube'!B23</f>
        <v>13.31</v>
      </c>
      <c r="F26" s="14">
        <f>IFERROR(Table83[[#This Row],[Price/ft]]*$B$3,0)</f>
        <v>13.31</v>
      </c>
    </row>
    <row r="27" spans="1:6" x14ac:dyDescent="0.2">
      <c r="A27" s="3" t="s">
        <v>0</v>
      </c>
      <c r="B27" s="3" t="s">
        <v>40</v>
      </c>
      <c r="C27" s="3" t="s">
        <v>9</v>
      </c>
      <c r="D27" s="3" t="s">
        <v>10</v>
      </c>
      <c r="F27" s="14">
        <f>IFERROR(Table83[[#This Row],[Price/ft]]*$B$3,0)</f>
        <v>0</v>
      </c>
    </row>
    <row r="28" spans="1:6" x14ac:dyDescent="0.2">
      <c r="A28" s="3" t="s">
        <v>0</v>
      </c>
      <c r="B28" s="3" t="s">
        <v>40</v>
      </c>
      <c r="C28" s="3" t="s">
        <v>10</v>
      </c>
      <c r="D28" s="3" t="s">
        <v>11</v>
      </c>
      <c r="E28" s="3">
        <f>'Copper Tube'!B27</f>
        <v>23.72</v>
      </c>
      <c r="F28" s="14">
        <f>IFERROR(Table83[[#This Row],[Price/ft]]*$B$3,0)</f>
        <v>23.72</v>
      </c>
    </row>
    <row r="29" spans="1:6" x14ac:dyDescent="0.2">
      <c r="A29" s="3" t="s">
        <v>0</v>
      </c>
      <c r="B29" s="3" t="s">
        <v>40</v>
      </c>
      <c r="C29" s="3" t="s">
        <v>12</v>
      </c>
      <c r="D29" s="3" t="s">
        <v>13</v>
      </c>
      <c r="E29" s="3">
        <v>31.49</v>
      </c>
      <c r="F29" s="14">
        <f>IFERROR(Table83[[#This Row],[Price/ft]]*$B$3,0)</f>
        <v>31.49</v>
      </c>
    </row>
    <row r="30" spans="1:6" x14ac:dyDescent="0.2">
      <c r="A30" s="3" t="s">
        <v>0</v>
      </c>
      <c r="B30" s="3" t="s">
        <v>40</v>
      </c>
      <c r="C30" s="3" t="s">
        <v>14</v>
      </c>
      <c r="D30" s="3" t="s">
        <v>15</v>
      </c>
      <c r="F30" s="14">
        <f>IFERROR(Table83[[#This Row],[Price/ft]]*$B$3,0)</f>
        <v>0</v>
      </c>
    </row>
    <row r="31" spans="1:6" x14ac:dyDescent="0.2">
      <c r="A31" s="3" t="s">
        <v>0</v>
      </c>
      <c r="B31" s="3" t="s">
        <v>40</v>
      </c>
      <c r="C31" s="3" t="s">
        <v>16</v>
      </c>
      <c r="D31" s="3" t="s">
        <v>17</v>
      </c>
      <c r="F31" s="14">
        <f>IFERROR(Table83[[#This Row],[Price/ft]]*$B$3,0)</f>
        <v>0</v>
      </c>
    </row>
    <row r="32" spans="1:6" x14ac:dyDescent="0.2">
      <c r="A32" s="3" t="s">
        <v>0</v>
      </c>
      <c r="B32" s="3" t="s">
        <v>40</v>
      </c>
      <c r="C32" s="3" t="s">
        <v>18</v>
      </c>
      <c r="D32" s="3" t="s">
        <v>19</v>
      </c>
      <c r="F32" s="14">
        <f>IFERROR(Table83[[#This Row],[Price/ft]]*$B$3,0)</f>
        <v>0</v>
      </c>
    </row>
    <row r="33" spans="1:6" x14ac:dyDescent="0.2">
      <c r="A33" s="3" t="s">
        <v>0</v>
      </c>
      <c r="B33" s="3" t="s">
        <v>40</v>
      </c>
      <c r="C33" s="3" t="s">
        <v>20</v>
      </c>
      <c r="D33" s="3" t="s">
        <v>21</v>
      </c>
      <c r="F33" s="14">
        <f>IFERROR(Table83[[#This Row],[Price/ft]]*$B$3,0)</f>
        <v>0</v>
      </c>
    </row>
    <row r="34" spans="1:6" x14ac:dyDescent="0.2">
      <c r="A34" s="3" t="s">
        <v>0</v>
      </c>
      <c r="B34" s="3" t="s">
        <v>40</v>
      </c>
      <c r="C34" s="3" t="s">
        <v>22</v>
      </c>
      <c r="D34" s="3" t="s">
        <v>23</v>
      </c>
      <c r="F34" s="14">
        <f>IFERROR(Table83[[#This Row],[Price/ft]]*$B$3,0)</f>
        <v>0</v>
      </c>
    </row>
    <row r="35" spans="1:6" x14ac:dyDescent="0.2">
      <c r="A35" s="3" t="s">
        <v>0</v>
      </c>
      <c r="B35" s="3" t="s">
        <v>40</v>
      </c>
      <c r="C35" s="3" t="s">
        <v>24</v>
      </c>
      <c r="D35" s="3" t="s">
        <v>25</v>
      </c>
      <c r="F35" s="14">
        <f>IFERROR(Table83[[#This Row],[Price/ft]]*$B$3,0)</f>
        <v>0</v>
      </c>
    </row>
    <row r="36" spans="1:6" x14ac:dyDescent="0.2">
      <c r="A36" s="3" t="s">
        <v>0</v>
      </c>
      <c r="B36" s="3" t="s">
        <v>40</v>
      </c>
      <c r="C36" s="3" t="s">
        <v>26</v>
      </c>
      <c r="D36" s="3" t="s">
        <v>27</v>
      </c>
      <c r="F36" s="14">
        <f>IFERROR(Table83[[#This Row],[Price/ft]]*$B$3,0)</f>
        <v>0</v>
      </c>
    </row>
    <row r="37" spans="1:6" x14ac:dyDescent="0.2">
      <c r="A37" s="3" t="s">
        <v>0</v>
      </c>
      <c r="B37" s="3" t="s">
        <v>40</v>
      </c>
      <c r="C37" s="3" t="s">
        <v>28</v>
      </c>
      <c r="D37" s="3" t="s">
        <v>29</v>
      </c>
      <c r="F37" s="14">
        <f>IFERROR(Table83[[#This Row],[Price/ft]]*$B$3,0)</f>
        <v>0</v>
      </c>
    </row>
    <row r="38" spans="1:6" x14ac:dyDescent="0.2">
      <c r="A38" s="3" t="s">
        <v>0</v>
      </c>
      <c r="B38" s="3" t="s">
        <v>40</v>
      </c>
      <c r="C38" s="3" t="s">
        <v>30</v>
      </c>
      <c r="D38" s="3" t="s">
        <v>31</v>
      </c>
      <c r="F38" s="14">
        <f>IFERROR(Table83[[#This Row],[Price/ft]]*$B$3,0)</f>
        <v>0</v>
      </c>
    </row>
    <row r="39" spans="1:6" x14ac:dyDescent="0.2">
      <c r="A39" s="3" t="s">
        <v>0</v>
      </c>
      <c r="B39" s="3" t="s">
        <v>40</v>
      </c>
      <c r="C39" s="3" t="s">
        <v>32</v>
      </c>
      <c r="D39" s="3" t="s">
        <v>33</v>
      </c>
      <c r="F39" s="14">
        <f>IFERROR(Table83[[#This Row],[Price/ft]]*$B$3,0)</f>
        <v>0</v>
      </c>
    </row>
    <row r="40" spans="1:6" x14ac:dyDescent="0.2">
      <c r="A40" s="3" t="s">
        <v>0</v>
      </c>
      <c r="B40" s="3" t="s">
        <v>41</v>
      </c>
      <c r="C40" s="3" t="s">
        <v>5</v>
      </c>
      <c r="D40" s="3" t="s">
        <v>6</v>
      </c>
      <c r="F40" s="14">
        <f>IFERROR(Table83[[#This Row],[Price/ft]]*$B$3,0)</f>
        <v>0</v>
      </c>
    </row>
    <row r="41" spans="1:6" x14ac:dyDescent="0.2">
      <c r="A41" s="3" t="s">
        <v>0</v>
      </c>
      <c r="B41" s="3" t="s">
        <v>41</v>
      </c>
      <c r="C41" s="3" t="s">
        <v>6</v>
      </c>
      <c r="D41" s="3" t="s">
        <v>7</v>
      </c>
      <c r="F41" s="14">
        <f>IFERROR(Table83[[#This Row],[Price/ft]]*$B$3,0)</f>
        <v>0</v>
      </c>
    </row>
    <row r="42" spans="1:6" x14ac:dyDescent="0.2">
      <c r="A42" s="3" t="s">
        <v>0</v>
      </c>
      <c r="B42" s="3" t="s">
        <v>41</v>
      </c>
      <c r="C42" s="3" t="s">
        <v>7</v>
      </c>
      <c r="D42" s="3" t="s">
        <v>8</v>
      </c>
      <c r="F42" s="14">
        <f>IFERROR(Table83[[#This Row],[Price/ft]]*$B$3,0)</f>
        <v>0</v>
      </c>
    </row>
    <row r="43" spans="1:6" x14ac:dyDescent="0.2">
      <c r="A43" s="3" t="s">
        <v>0</v>
      </c>
      <c r="B43" s="3" t="s">
        <v>41</v>
      </c>
      <c r="C43" s="3" t="s">
        <v>8</v>
      </c>
      <c r="D43" s="3" t="s">
        <v>9</v>
      </c>
      <c r="E43" s="3">
        <f>'Copper Tube'!B22</f>
        <v>15.45</v>
      </c>
      <c r="F43" s="14">
        <f>IFERROR(Table83[[#This Row],[Price/ft]]*$B$3,0)</f>
        <v>15.45</v>
      </c>
    </row>
    <row r="44" spans="1:6" x14ac:dyDescent="0.2">
      <c r="A44" s="3" t="s">
        <v>0</v>
      </c>
      <c r="B44" s="3" t="s">
        <v>41</v>
      </c>
      <c r="C44" s="3" t="s">
        <v>9</v>
      </c>
      <c r="D44" s="3" t="s">
        <v>10</v>
      </c>
      <c r="E44" s="3">
        <f>'Copper Tube'!B24</f>
        <v>18.41</v>
      </c>
      <c r="F44" s="14">
        <f>IFERROR(Table83[[#This Row],[Price/ft]]*$B$3,0)</f>
        <v>18.41</v>
      </c>
    </row>
    <row r="45" spans="1:6" x14ac:dyDescent="0.2">
      <c r="A45" s="3" t="s">
        <v>0</v>
      </c>
      <c r="B45" s="3" t="s">
        <v>41</v>
      </c>
      <c r="C45" s="3" t="s">
        <v>10</v>
      </c>
      <c r="D45" s="3" t="s">
        <v>11</v>
      </c>
      <c r="E45" s="3">
        <f>'Copper Tube'!B26</f>
        <v>28.55</v>
      </c>
      <c r="F45" s="14">
        <f>IFERROR(Table83[[#This Row],[Price/ft]]*$B$3,0)</f>
        <v>28.55</v>
      </c>
    </row>
    <row r="46" spans="1:6" x14ac:dyDescent="0.2">
      <c r="A46" s="3" t="s">
        <v>0</v>
      </c>
      <c r="B46" s="3" t="s">
        <v>41</v>
      </c>
      <c r="C46" s="3" t="s">
        <v>12</v>
      </c>
      <c r="D46" s="3" t="s">
        <v>13</v>
      </c>
      <c r="E46" s="3">
        <f>'Copper Tube'!B28</f>
        <v>37.71</v>
      </c>
      <c r="F46" s="14">
        <f>IFERROR(Table83[[#This Row],[Price/ft]]*$B$3,0)</f>
        <v>37.71</v>
      </c>
    </row>
    <row r="47" spans="1:6" x14ac:dyDescent="0.2">
      <c r="A47" s="3" t="s">
        <v>0</v>
      </c>
      <c r="B47" s="3" t="s">
        <v>41</v>
      </c>
      <c r="C47" s="3" t="s">
        <v>14</v>
      </c>
      <c r="D47" s="3" t="s">
        <v>15</v>
      </c>
      <c r="E47" s="3">
        <f>'Copper Tube'!B30</f>
        <v>44.8</v>
      </c>
      <c r="F47" s="14">
        <f>IFERROR(Table83[[#This Row],[Price/ft]]*$B$3,0)</f>
        <v>44.8</v>
      </c>
    </row>
    <row r="48" spans="1:6" x14ac:dyDescent="0.2">
      <c r="A48" s="3" t="s">
        <v>0</v>
      </c>
      <c r="B48" s="3" t="s">
        <v>41</v>
      </c>
      <c r="C48" s="3" t="s">
        <v>16</v>
      </c>
      <c r="D48" s="3" t="s">
        <v>17</v>
      </c>
      <c r="E48" s="3">
        <f>'Copper Tube'!B32</f>
        <v>62.26</v>
      </c>
      <c r="F48" s="14">
        <f>IFERROR(Table83[[#This Row],[Price/ft]]*$B$3,0)</f>
        <v>62.26</v>
      </c>
    </row>
    <row r="49" spans="1:6" x14ac:dyDescent="0.2">
      <c r="A49" s="3" t="s">
        <v>0</v>
      </c>
      <c r="B49" s="3" t="s">
        <v>41</v>
      </c>
      <c r="C49" s="3" t="s">
        <v>18</v>
      </c>
      <c r="D49" s="3" t="s">
        <v>19</v>
      </c>
      <c r="E49" s="3">
        <f>'Copper Tube'!B34</f>
        <v>95.82</v>
      </c>
      <c r="F49" s="14">
        <f>IFERROR(Table83[[#This Row],[Price/ft]]*$B$3,0)</f>
        <v>95.82</v>
      </c>
    </row>
    <row r="50" spans="1:6" x14ac:dyDescent="0.2">
      <c r="A50" s="3" t="s">
        <v>0</v>
      </c>
      <c r="B50" s="3" t="s">
        <v>41</v>
      </c>
      <c r="C50" s="3" t="s">
        <v>20</v>
      </c>
      <c r="D50" s="3" t="s">
        <v>21</v>
      </c>
      <c r="E50" s="3">
        <f>'Copper Tube'!B36</f>
        <v>145.72999999999999</v>
      </c>
      <c r="F50" s="14">
        <f>IFERROR(Table83[[#This Row],[Price/ft]]*$B$3,0)</f>
        <v>145.72999999999999</v>
      </c>
    </row>
    <row r="51" spans="1:6" x14ac:dyDescent="0.2">
      <c r="A51" s="3" t="s">
        <v>0</v>
      </c>
      <c r="B51" s="3" t="s">
        <v>41</v>
      </c>
      <c r="C51" s="3" t="s">
        <v>22</v>
      </c>
      <c r="D51" s="3" t="s">
        <v>23</v>
      </c>
      <c r="E51" s="3">
        <f>'Copper Tube'!B37</f>
        <v>202.72</v>
      </c>
      <c r="F51" s="14">
        <f>IFERROR(Table83[[#This Row],[Price/ft]]*$B$3,0)</f>
        <v>202.72</v>
      </c>
    </row>
    <row r="52" spans="1:6" x14ac:dyDescent="0.2">
      <c r="A52" s="3" t="s">
        <v>0</v>
      </c>
      <c r="B52" s="3" t="s">
        <v>41</v>
      </c>
      <c r="C52" s="3" t="s">
        <v>24</v>
      </c>
      <c r="D52" s="3" t="s">
        <v>25</v>
      </c>
      <c r="F52" s="14">
        <f>IFERROR(Table83[[#This Row],[Price/ft]]*$B$3,0)</f>
        <v>0</v>
      </c>
    </row>
    <row r="53" spans="1:6" x14ac:dyDescent="0.2">
      <c r="A53" s="3" t="s">
        <v>0</v>
      </c>
      <c r="B53" s="3" t="s">
        <v>41</v>
      </c>
      <c r="C53" s="3" t="s">
        <v>26</v>
      </c>
      <c r="D53" s="3" t="s">
        <v>27</v>
      </c>
      <c r="F53" s="14">
        <f>IFERROR(Table83[[#This Row],[Price/ft]]*$B$3,0)</f>
        <v>0</v>
      </c>
    </row>
    <row r="54" spans="1:6" x14ac:dyDescent="0.2">
      <c r="A54" s="3" t="s">
        <v>0</v>
      </c>
      <c r="B54" s="3" t="s">
        <v>41</v>
      </c>
      <c r="C54" s="3" t="s">
        <v>28</v>
      </c>
      <c r="D54" s="3" t="s">
        <v>29</v>
      </c>
      <c r="F54" s="14">
        <f>IFERROR(Table83[[#This Row],[Price/ft]]*$B$3,0)</f>
        <v>0</v>
      </c>
    </row>
    <row r="55" spans="1:6" x14ac:dyDescent="0.2">
      <c r="A55" s="3" t="s">
        <v>0</v>
      </c>
      <c r="B55" s="3" t="s">
        <v>41</v>
      </c>
      <c r="C55" s="3" t="s">
        <v>30</v>
      </c>
      <c r="D55" s="3" t="s">
        <v>31</v>
      </c>
      <c r="F55" s="14">
        <f>IFERROR(Table83[[#This Row],[Price/ft]]*$B$3,0)</f>
        <v>0</v>
      </c>
    </row>
    <row r="56" spans="1:6" x14ac:dyDescent="0.2">
      <c r="A56" s="3" t="s">
        <v>0</v>
      </c>
      <c r="B56" s="3" t="s">
        <v>41</v>
      </c>
      <c r="C56" s="3" t="s">
        <v>32</v>
      </c>
      <c r="D56" s="3" t="s">
        <v>33</v>
      </c>
      <c r="F56" s="14">
        <f>IFERROR(Table83[[#This Row],[Price/ft]]*$B$3,0)</f>
        <v>0</v>
      </c>
    </row>
    <row r="57" spans="1:6" x14ac:dyDescent="0.2">
      <c r="A57" s="3" t="s">
        <v>1</v>
      </c>
      <c r="B57" s="3" t="s">
        <v>42</v>
      </c>
      <c r="C57" s="3" t="s">
        <v>5</v>
      </c>
      <c r="D57" s="3" t="s">
        <v>6</v>
      </c>
      <c r="F57" s="14">
        <f>IFERROR(Table83[[#This Row],[Price/ft]]*$B$3,0)</f>
        <v>0</v>
      </c>
    </row>
    <row r="58" spans="1:6" x14ac:dyDescent="0.2">
      <c r="A58" s="3" t="s">
        <v>1</v>
      </c>
      <c r="B58" s="3" t="s">
        <v>42</v>
      </c>
      <c r="C58" s="3" t="s">
        <v>6</v>
      </c>
      <c r="D58" s="3" t="s">
        <v>7</v>
      </c>
      <c r="F58" s="14">
        <f>IFERROR(Table83[[#This Row],[Price/ft]]*$B$3,0)</f>
        <v>0</v>
      </c>
    </row>
    <row r="59" spans="1:6" x14ac:dyDescent="0.2">
      <c r="A59" s="3" t="s">
        <v>1</v>
      </c>
      <c r="B59" s="3" t="s">
        <v>42</v>
      </c>
      <c r="C59" s="3" t="s">
        <v>7</v>
      </c>
      <c r="D59" s="3" t="s">
        <v>8</v>
      </c>
      <c r="F59" s="14">
        <f>IFERROR(Table83[[#This Row],[Price/ft]]*$B$3,0)</f>
        <v>0</v>
      </c>
    </row>
    <row r="60" spans="1:6" x14ac:dyDescent="0.2">
      <c r="A60" s="3" t="s">
        <v>1</v>
      </c>
      <c r="B60" s="3" t="s">
        <v>42</v>
      </c>
      <c r="C60" s="3" t="s">
        <v>8</v>
      </c>
      <c r="D60" s="3" t="s">
        <v>9</v>
      </c>
      <c r="E60" s="3">
        <f>'Copper Tube'!B40</f>
        <v>6.72</v>
      </c>
      <c r="F60" s="14">
        <f>IFERROR(Table83[[#This Row],[Price/ft]]*$B$3,0)</f>
        <v>6.72</v>
      </c>
    </row>
    <row r="61" spans="1:6" x14ac:dyDescent="0.2">
      <c r="A61" s="3" t="s">
        <v>1</v>
      </c>
      <c r="B61" s="3" t="s">
        <v>42</v>
      </c>
      <c r="C61" s="3" t="s">
        <v>9</v>
      </c>
      <c r="D61" s="3" t="s">
        <v>10</v>
      </c>
      <c r="F61" s="14">
        <f>IFERROR(Table83[[#This Row],[Price/ft]]*$B$3,0)</f>
        <v>0</v>
      </c>
    </row>
    <row r="62" spans="1:6" x14ac:dyDescent="0.2">
      <c r="A62" s="3" t="s">
        <v>1</v>
      </c>
      <c r="B62" s="3" t="s">
        <v>42</v>
      </c>
      <c r="C62" s="3" t="s">
        <v>10</v>
      </c>
      <c r="D62" s="3" t="s">
        <v>11</v>
      </c>
      <c r="E62" s="3">
        <f>'Copper Tube'!B42</f>
        <v>10.98</v>
      </c>
      <c r="F62" s="14">
        <f>IFERROR(Table83[[#This Row],[Price/ft]]*$B$3,0)</f>
        <v>10.98</v>
      </c>
    </row>
    <row r="63" spans="1:6" x14ac:dyDescent="0.2">
      <c r="A63" s="3" t="s">
        <v>1</v>
      </c>
      <c r="B63" s="3" t="s">
        <v>42</v>
      </c>
      <c r="C63" s="3" t="s">
        <v>12</v>
      </c>
      <c r="D63" s="3" t="s">
        <v>13</v>
      </c>
      <c r="E63" s="3">
        <f>'Copper Tube'!B43</f>
        <v>16.14</v>
      </c>
      <c r="F63" s="14">
        <f>IFERROR(Table83[[#This Row],[Price/ft]]*$B$3,0)</f>
        <v>16.14</v>
      </c>
    </row>
    <row r="64" spans="1:6" x14ac:dyDescent="0.2">
      <c r="A64" s="3" t="s">
        <v>1</v>
      </c>
      <c r="B64" s="3" t="s">
        <v>42</v>
      </c>
      <c r="C64" s="3" t="s">
        <v>14</v>
      </c>
      <c r="D64" s="3" t="s">
        <v>15</v>
      </c>
      <c r="E64" s="3">
        <f>'Copper Tube'!B44</f>
        <v>28.37</v>
      </c>
      <c r="F64" s="14">
        <f>IFERROR(Table83[[#This Row],[Price/ft]]*$B$3,0)</f>
        <v>28.37</v>
      </c>
    </row>
    <row r="65" spans="1:6" x14ac:dyDescent="0.2">
      <c r="A65" s="3" t="s">
        <v>1</v>
      </c>
      <c r="B65" s="3" t="s">
        <v>42</v>
      </c>
      <c r="C65" s="3" t="s">
        <v>16</v>
      </c>
      <c r="D65" s="3" t="s">
        <v>17</v>
      </c>
      <c r="E65" s="3">
        <f>'Copper Tube'!B45</f>
        <v>36.01</v>
      </c>
      <c r="F65" s="14">
        <f>IFERROR(Table83[[#This Row],[Price/ft]]*$B$3,0)</f>
        <v>36.01</v>
      </c>
    </row>
    <row r="66" spans="1:6" x14ac:dyDescent="0.2">
      <c r="A66" s="3" t="s">
        <v>1</v>
      </c>
      <c r="B66" s="3" t="s">
        <v>42</v>
      </c>
      <c r="C66" s="3" t="s">
        <v>18</v>
      </c>
      <c r="D66" s="3" t="s">
        <v>19</v>
      </c>
      <c r="E66" s="3">
        <f>'Copper Tube'!B46</f>
        <v>56.35</v>
      </c>
      <c r="F66" s="14">
        <f>IFERROR(Table83[[#This Row],[Price/ft]]*$B$3,0)</f>
        <v>56.35</v>
      </c>
    </row>
    <row r="67" spans="1:6" x14ac:dyDescent="0.2">
      <c r="A67" s="3" t="s">
        <v>1</v>
      </c>
      <c r="B67" s="3" t="s">
        <v>42</v>
      </c>
      <c r="C67" s="3" t="s">
        <v>20</v>
      </c>
      <c r="D67" s="3" t="s">
        <v>21</v>
      </c>
      <c r="E67" s="3">
        <f>'Copper Tube'!B47</f>
        <v>87.06</v>
      </c>
      <c r="F67" s="14">
        <f>IFERROR(Table83[[#This Row],[Price/ft]]*$B$3,0)</f>
        <v>87.06</v>
      </c>
    </row>
    <row r="68" spans="1:6" x14ac:dyDescent="0.2">
      <c r="A68" s="3" t="s">
        <v>1</v>
      </c>
      <c r="B68" s="3" t="s">
        <v>42</v>
      </c>
      <c r="C68" s="3" t="s">
        <v>22</v>
      </c>
      <c r="D68" s="3" t="s">
        <v>23</v>
      </c>
      <c r="E68" s="3">
        <f>'Copper Tube'!B48</f>
        <v>121.53</v>
      </c>
      <c r="F68" s="14">
        <f>IFERROR(Table83[[#This Row],[Price/ft]]*$B$3,0)</f>
        <v>121.53</v>
      </c>
    </row>
    <row r="69" spans="1:6" x14ac:dyDescent="0.2">
      <c r="A69" s="3" t="s">
        <v>1</v>
      </c>
      <c r="B69" s="3" t="s">
        <v>42</v>
      </c>
      <c r="C69" s="3" t="s">
        <v>24</v>
      </c>
      <c r="D69" s="3" t="s">
        <v>25</v>
      </c>
      <c r="F69" s="14">
        <f>IFERROR(Table83[[#This Row],[Price/ft]]*$B$3,0)</f>
        <v>0</v>
      </c>
    </row>
    <row r="70" spans="1:6" x14ac:dyDescent="0.2">
      <c r="A70" s="3" t="s">
        <v>1</v>
      </c>
      <c r="B70" s="3" t="s">
        <v>42</v>
      </c>
      <c r="C70" s="3" t="s">
        <v>26</v>
      </c>
      <c r="D70" s="3" t="s">
        <v>27</v>
      </c>
      <c r="E70" s="3">
        <f>'Copper Tube'!B50</f>
        <v>203.48</v>
      </c>
      <c r="F70" s="14">
        <f>IFERROR(Table83[[#This Row],[Price/ft]]*$B$3,0)</f>
        <v>203.48</v>
      </c>
    </row>
    <row r="71" spans="1:6" x14ac:dyDescent="0.2">
      <c r="A71" s="3" t="s">
        <v>1</v>
      </c>
      <c r="B71" s="3" t="s">
        <v>42</v>
      </c>
      <c r="C71" s="3" t="s">
        <v>28</v>
      </c>
      <c r="D71" s="3" t="s">
        <v>29</v>
      </c>
      <c r="E71" s="3">
        <f>'Copper Tube'!B51</f>
        <v>275.06</v>
      </c>
      <c r="F71" s="14">
        <f>IFERROR(Table83[[#This Row],[Price/ft]]*$B$3,0)</f>
        <v>275.06</v>
      </c>
    </row>
    <row r="72" spans="1:6" x14ac:dyDescent="0.2">
      <c r="A72" s="3" t="s">
        <v>1</v>
      </c>
      <c r="B72" s="3" t="s">
        <v>42</v>
      </c>
      <c r="C72" s="3" t="s">
        <v>30</v>
      </c>
      <c r="D72" s="3" t="s">
        <v>31</v>
      </c>
      <c r="E72" s="3">
        <f>'Copper Tube'!B52</f>
        <v>373.5</v>
      </c>
      <c r="F72" s="14">
        <f>IFERROR(Table83[[#This Row],[Price/ft]]*$B$3,0)</f>
        <v>373.5</v>
      </c>
    </row>
    <row r="73" spans="1:6" x14ac:dyDescent="0.2">
      <c r="A73" s="3" t="s">
        <v>1</v>
      </c>
      <c r="B73" s="3" t="s">
        <v>42</v>
      </c>
      <c r="C73" s="3" t="s">
        <v>32</v>
      </c>
      <c r="D73" s="3" t="s">
        <v>33</v>
      </c>
      <c r="E73" s="3">
        <f>'Copper Tube'!B53</f>
        <v>715</v>
      </c>
      <c r="F73" s="14">
        <f>IFERROR(Table83[[#This Row],[Price/ft]]*$B$3,0)</f>
        <v>715</v>
      </c>
    </row>
    <row r="74" spans="1:6" x14ac:dyDescent="0.2">
      <c r="A74" s="3" t="s">
        <v>1</v>
      </c>
      <c r="B74" s="3" t="s">
        <v>40</v>
      </c>
      <c r="C74" s="3" t="s">
        <v>5</v>
      </c>
      <c r="D74" s="3" t="s">
        <v>6</v>
      </c>
      <c r="F74" s="14">
        <f>IFERROR(Table83[[#This Row],[Price/ft]]*$B$3,0)</f>
        <v>0</v>
      </c>
    </row>
    <row r="75" spans="1:6" x14ac:dyDescent="0.2">
      <c r="A75" s="3" t="s">
        <v>1</v>
      </c>
      <c r="B75" s="3" t="s">
        <v>40</v>
      </c>
      <c r="C75" s="3" t="s">
        <v>6</v>
      </c>
      <c r="D75" s="3" t="s">
        <v>7</v>
      </c>
      <c r="F75" s="14">
        <f>IFERROR(Table83[[#This Row],[Price/ft]]*$B$3,0)</f>
        <v>0</v>
      </c>
    </row>
    <row r="76" spans="1:6" x14ac:dyDescent="0.2">
      <c r="A76" s="3" t="s">
        <v>1</v>
      </c>
      <c r="B76" s="3" t="s">
        <v>40</v>
      </c>
      <c r="C76" s="3" t="s">
        <v>7</v>
      </c>
      <c r="D76" s="3" t="s">
        <v>8</v>
      </c>
      <c r="F76" s="14">
        <f>IFERROR(Table83[[#This Row],[Price/ft]]*$B$3,0)</f>
        <v>0</v>
      </c>
    </row>
    <row r="77" spans="1:6" x14ac:dyDescent="0.2">
      <c r="A77" s="3" t="s">
        <v>1</v>
      </c>
      <c r="B77" s="3" t="s">
        <v>40</v>
      </c>
      <c r="C77" s="3" t="s">
        <v>8</v>
      </c>
      <c r="D77" s="3" t="s">
        <v>9</v>
      </c>
      <c r="E77" s="3">
        <f>'Copper Tube'!B59</f>
        <v>11.11</v>
      </c>
      <c r="F77" s="14">
        <f>IFERROR(Table83[[#This Row],[Price/ft]]*$B$3,0)</f>
        <v>11.11</v>
      </c>
    </row>
    <row r="78" spans="1:6" x14ac:dyDescent="0.2">
      <c r="A78" s="3" t="s">
        <v>1</v>
      </c>
      <c r="B78" s="3" t="s">
        <v>40</v>
      </c>
      <c r="C78" s="3" t="s">
        <v>9</v>
      </c>
      <c r="D78" s="3" t="s">
        <v>10</v>
      </c>
      <c r="F78" s="14">
        <f>IFERROR(Table83[[#This Row],[Price/ft]]*$B$3,0)</f>
        <v>0</v>
      </c>
    </row>
    <row r="79" spans="1:6" x14ac:dyDescent="0.2">
      <c r="A79" s="3" t="s">
        <v>1</v>
      </c>
      <c r="B79" s="3" t="s">
        <v>40</v>
      </c>
      <c r="C79" s="3" t="s">
        <v>10</v>
      </c>
      <c r="D79" s="3" t="s">
        <v>11</v>
      </c>
      <c r="E79" s="3">
        <f>'Copper Tube'!B63</f>
        <v>17.7</v>
      </c>
      <c r="F79" s="14">
        <f>IFERROR(Table83[[#This Row],[Price/ft]]*$B$3,0)</f>
        <v>17.7</v>
      </c>
    </row>
    <row r="80" spans="1:6" x14ac:dyDescent="0.2">
      <c r="A80" s="3" t="s">
        <v>1</v>
      </c>
      <c r="B80" s="3" t="s">
        <v>40</v>
      </c>
      <c r="C80" s="3" t="s">
        <v>12</v>
      </c>
      <c r="D80" s="3" t="s">
        <v>13</v>
      </c>
      <c r="E80" s="3">
        <f>'Copper Tube'!B65</f>
        <v>25.34</v>
      </c>
      <c r="F80" s="14">
        <f>IFERROR(Table83[[#This Row],[Price/ft]]*$B$3,0)</f>
        <v>25.34</v>
      </c>
    </row>
    <row r="81" spans="1:6" x14ac:dyDescent="0.2">
      <c r="A81" s="3" t="s">
        <v>1</v>
      </c>
      <c r="B81" s="3" t="s">
        <v>40</v>
      </c>
      <c r="C81" s="3" t="s">
        <v>14</v>
      </c>
      <c r="D81" s="3" t="s">
        <v>15</v>
      </c>
      <c r="E81" s="3" t="s">
        <v>62</v>
      </c>
      <c r="F81" s="14">
        <f>IFERROR(Table83[[#This Row],[Price/ft]]*$B$3,0)</f>
        <v>0</v>
      </c>
    </row>
    <row r="82" spans="1:6" x14ac:dyDescent="0.2">
      <c r="A82" s="3" t="s">
        <v>1</v>
      </c>
      <c r="B82" s="3" t="s">
        <v>40</v>
      </c>
      <c r="C82" s="3" t="s">
        <v>16</v>
      </c>
      <c r="D82" s="3" t="s">
        <v>17</v>
      </c>
      <c r="E82" s="3" t="s">
        <v>62</v>
      </c>
      <c r="F82" s="14">
        <f>IFERROR(Table83[[#This Row],[Price/ft]]*$B$3,0)</f>
        <v>0</v>
      </c>
    </row>
    <row r="83" spans="1:6" x14ac:dyDescent="0.2">
      <c r="A83" s="3" t="s">
        <v>1</v>
      </c>
      <c r="B83" s="3" t="s">
        <v>40</v>
      </c>
      <c r="C83" s="3" t="s">
        <v>18</v>
      </c>
      <c r="D83" s="3" t="s">
        <v>19</v>
      </c>
      <c r="E83" s="3" t="s">
        <v>62</v>
      </c>
      <c r="F83" s="14">
        <f>IFERROR(Table83[[#This Row],[Price/ft]]*$B$3,0)</f>
        <v>0</v>
      </c>
    </row>
    <row r="84" spans="1:6" x14ac:dyDescent="0.2">
      <c r="A84" s="3" t="s">
        <v>1</v>
      </c>
      <c r="B84" s="3" t="s">
        <v>40</v>
      </c>
      <c r="C84" s="3" t="s">
        <v>20</v>
      </c>
      <c r="D84" s="3" t="s">
        <v>21</v>
      </c>
      <c r="F84" s="14">
        <f>IFERROR(Table83[[#This Row],[Price/ft]]*$B$3,0)</f>
        <v>0</v>
      </c>
    </row>
    <row r="85" spans="1:6" x14ac:dyDescent="0.2">
      <c r="A85" s="3" t="s">
        <v>1</v>
      </c>
      <c r="B85" s="3" t="s">
        <v>40</v>
      </c>
      <c r="C85" s="3" t="s">
        <v>22</v>
      </c>
      <c r="D85" s="3" t="s">
        <v>23</v>
      </c>
      <c r="F85" s="14">
        <f>IFERROR(Table83[[#This Row],[Price/ft]]*$B$3,0)</f>
        <v>0</v>
      </c>
    </row>
    <row r="86" spans="1:6" x14ac:dyDescent="0.2">
      <c r="A86" s="3" t="s">
        <v>1</v>
      </c>
      <c r="B86" s="3" t="s">
        <v>40</v>
      </c>
      <c r="C86" s="3" t="s">
        <v>24</v>
      </c>
      <c r="D86" s="3" t="s">
        <v>25</v>
      </c>
      <c r="F86" s="14">
        <f>IFERROR(Table83[[#This Row],[Price/ft]]*$B$3,0)</f>
        <v>0</v>
      </c>
    </row>
    <row r="87" spans="1:6" x14ac:dyDescent="0.2">
      <c r="A87" s="3" t="s">
        <v>1</v>
      </c>
      <c r="B87" s="3" t="s">
        <v>40</v>
      </c>
      <c r="C87" s="3" t="s">
        <v>26</v>
      </c>
      <c r="D87" s="3" t="s">
        <v>27</v>
      </c>
      <c r="F87" s="14">
        <f>IFERROR(Table83[[#This Row],[Price/ft]]*$B$3,0)</f>
        <v>0</v>
      </c>
    </row>
    <row r="88" spans="1:6" x14ac:dyDescent="0.2">
      <c r="A88" s="3" t="s">
        <v>1</v>
      </c>
      <c r="B88" s="3" t="s">
        <v>40</v>
      </c>
      <c r="C88" s="3" t="s">
        <v>28</v>
      </c>
      <c r="D88" s="3" t="s">
        <v>29</v>
      </c>
      <c r="F88" s="14">
        <f>IFERROR(Table83[[#This Row],[Price/ft]]*$B$3,0)</f>
        <v>0</v>
      </c>
    </row>
    <row r="89" spans="1:6" x14ac:dyDescent="0.2">
      <c r="A89" s="3" t="s">
        <v>1</v>
      </c>
      <c r="B89" s="3" t="s">
        <v>40</v>
      </c>
      <c r="C89" s="3" t="s">
        <v>30</v>
      </c>
      <c r="D89" s="3" t="s">
        <v>31</v>
      </c>
      <c r="F89" s="14">
        <f>IFERROR(Table83[[#This Row],[Price/ft]]*$B$3,0)</f>
        <v>0</v>
      </c>
    </row>
    <row r="90" spans="1:6" x14ac:dyDescent="0.2">
      <c r="A90" s="3" t="s">
        <v>1</v>
      </c>
      <c r="B90" s="3" t="s">
        <v>40</v>
      </c>
      <c r="C90" s="3" t="s">
        <v>32</v>
      </c>
      <c r="D90" s="3" t="s">
        <v>33</v>
      </c>
      <c r="F90" s="14">
        <f>IFERROR(Table83[[#This Row],[Price/ft]]*$B$3,0)</f>
        <v>0</v>
      </c>
    </row>
    <row r="91" spans="1:6" x14ac:dyDescent="0.2">
      <c r="A91" s="3" t="s">
        <v>1</v>
      </c>
      <c r="B91" s="3" t="s">
        <v>41</v>
      </c>
      <c r="C91" s="3" t="s">
        <v>5</v>
      </c>
      <c r="D91" s="3" t="s">
        <v>6</v>
      </c>
      <c r="F91" s="14">
        <f>IFERROR(Table83[[#This Row],[Price/ft]]*$B$3,0)</f>
        <v>0</v>
      </c>
    </row>
    <row r="92" spans="1:6" x14ac:dyDescent="0.2">
      <c r="A92" s="3" t="s">
        <v>1</v>
      </c>
      <c r="B92" s="3" t="s">
        <v>41</v>
      </c>
      <c r="C92" s="3" t="s">
        <v>6</v>
      </c>
      <c r="D92" s="3" t="s">
        <v>7</v>
      </c>
      <c r="F92" s="14">
        <f>IFERROR(Table83[[#This Row],[Price/ft]]*$B$3,0)</f>
        <v>0</v>
      </c>
    </row>
    <row r="93" spans="1:6" x14ac:dyDescent="0.2">
      <c r="A93" s="3" t="s">
        <v>1</v>
      </c>
      <c r="B93" s="3" t="s">
        <v>41</v>
      </c>
      <c r="C93" s="3" t="s">
        <v>7</v>
      </c>
      <c r="D93" s="3" t="s">
        <v>8</v>
      </c>
      <c r="F93" s="14">
        <f>IFERROR(Table83[[#This Row],[Price/ft]]*$B$3,0)</f>
        <v>0</v>
      </c>
    </row>
    <row r="94" spans="1:6" x14ac:dyDescent="0.2">
      <c r="A94" s="3" t="s">
        <v>1</v>
      </c>
      <c r="B94" s="3" t="s">
        <v>41</v>
      </c>
      <c r="C94" s="3" t="s">
        <v>8</v>
      </c>
      <c r="D94" s="3" t="s">
        <v>9</v>
      </c>
      <c r="F94" s="14">
        <f>IFERROR(Table83[[#This Row],[Price/ft]]*$B$3,0)</f>
        <v>0</v>
      </c>
    </row>
    <row r="95" spans="1:6" x14ac:dyDescent="0.2">
      <c r="A95" s="3" t="s">
        <v>1</v>
      </c>
      <c r="B95" s="3" t="s">
        <v>41</v>
      </c>
      <c r="C95" s="3" t="s">
        <v>9</v>
      </c>
      <c r="D95" s="3" t="s">
        <v>10</v>
      </c>
      <c r="F95" s="14">
        <f>IFERROR(Table83[[#This Row],[Price/ft]]*$B$3,0)</f>
        <v>0</v>
      </c>
    </row>
    <row r="96" spans="1:6" x14ac:dyDescent="0.2">
      <c r="A96" s="3" t="s">
        <v>1</v>
      </c>
      <c r="B96" s="3" t="s">
        <v>41</v>
      </c>
      <c r="C96" s="3" t="s">
        <v>10</v>
      </c>
      <c r="D96" s="3" t="s">
        <v>11</v>
      </c>
      <c r="F96" s="14">
        <f>IFERROR(Table83[[#This Row],[Price/ft]]*$B$3,0)</f>
        <v>0</v>
      </c>
    </row>
    <row r="97" spans="1:6" x14ac:dyDescent="0.2">
      <c r="A97" s="3" t="s">
        <v>1</v>
      </c>
      <c r="B97" s="3" t="s">
        <v>41</v>
      </c>
      <c r="C97" s="3" t="s">
        <v>12</v>
      </c>
      <c r="D97" s="3" t="s">
        <v>13</v>
      </c>
      <c r="F97" s="14">
        <f>IFERROR(Table83[[#This Row],[Price/ft]]*$B$3,0)</f>
        <v>0</v>
      </c>
    </row>
    <row r="98" spans="1:6" x14ac:dyDescent="0.2">
      <c r="A98" s="3" t="s">
        <v>1</v>
      </c>
      <c r="B98" s="3" t="s">
        <v>41</v>
      </c>
      <c r="C98" s="3" t="s">
        <v>14</v>
      </c>
      <c r="D98" s="3" t="s">
        <v>15</v>
      </c>
      <c r="F98" s="14">
        <f>IFERROR(Table83[[#This Row],[Price/ft]]*$B$3,0)</f>
        <v>0</v>
      </c>
    </row>
    <row r="99" spans="1:6" x14ac:dyDescent="0.2">
      <c r="A99" s="3" t="s">
        <v>1</v>
      </c>
      <c r="B99" s="3" t="s">
        <v>41</v>
      </c>
      <c r="C99" s="3" t="s">
        <v>16</v>
      </c>
      <c r="D99" s="3" t="s">
        <v>17</v>
      </c>
      <c r="F99" s="14">
        <f>IFERROR(Table83[[#This Row],[Price/ft]]*$B$3,0)</f>
        <v>0</v>
      </c>
    </row>
    <row r="100" spans="1:6" x14ac:dyDescent="0.2">
      <c r="A100" s="3" t="s">
        <v>1</v>
      </c>
      <c r="B100" s="3" t="s">
        <v>41</v>
      </c>
      <c r="C100" s="3" t="s">
        <v>18</v>
      </c>
      <c r="D100" s="3" t="s">
        <v>19</v>
      </c>
      <c r="F100" s="14">
        <f>IFERROR(Table83[[#This Row],[Price/ft]]*$B$3,0)</f>
        <v>0</v>
      </c>
    </row>
    <row r="101" spans="1:6" x14ac:dyDescent="0.2">
      <c r="A101" s="3" t="s">
        <v>1</v>
      </c>
      <c r="B101" s="3" t="s">
        <v>41</v>
      </c>
      <c r="C101" s="3" t="s">
        <v>20</v>
      </c>
      <c r="D101" s="3" t="s">
        <v>21</v>
      </c>
      <c r="F101" s="14">
        <f>IFERROR(Table83[[#This Row],[Price/ft]]*$B$3,0)</f>
        <v>0</v>
      </c>
    </row>
    <row r="102" spans="1:6" x14ac:dyDescent="0.2">
      <c r="A102" s="3" t="s">
        <v>1</v>
      </c>
      <c r="B102" s="3" t="s">
        <v>41</v>
      </c>
      <c r="C102" s="3" t="s">
        <v>22</v>
      </c>
      <c r="D102" s="3" t="s">
        <v>23</v>
      </c>
      <c r="F102" s="14">
        <f>IFERROR(Table83[[#This Row],[Price/ft]]*$B$3,0)</f>
        <v>0</v>
      </c>
    </row>
    <row r="103" spans="1:6" x14ac:dyDescent="0.2">
      <c r="A103" s="3" t="s">
        <v>1</v>
      </c>
      <c r="B103" s="3" t="s">
        <v>41</v>
      </c>
      <c r="C103" s="3" t="s">
        <v>24</v>
      </c>
      <c r="D103" s="3" t="s">
        <v>25</v>
      </c>
      <c r="F103" s="14">
        <f>IFERROR(Table83[[#This Row],[Price/ft]]*$B$3,0)</f>
        <v>0</v>
      </c>
    </row>
    <row r="104" spans="1:6" x14ac:dyDescent="0.2">
      <c r="A104" s="3" t="s">
        <v>1</v>
      </c>
      <c r="B104" s="3" t="s">
        <v>41</v>
      </c>
      <c r="C104" s="3" t="s">
        <v>26</v>
      </c>
      <c r="D104" s="3" t="s">
        <v>27</v>
      </c>
      <c r="F104" s="14">
        <f>IFERROR(Table83[[#This Row],[Price/ft]]*$B$3,0)</f>
        <v>0</v>
      </c>
    </row>
    <row r="105" spans="1:6" x14ac:dyDescent="0.2">
      <c r="A105" s="3" t="s">
        <v>1</v>
      </c>
      <c r="B105" s="3" t="s">
        <v>41</v>
      </c>
      <c r="C105" s="3" t="s">
        <v>28</v>
      </c>
      <c r="D105" s="3" t="s">
        <v>29</v>
      </c>
      <c r="F105" s="14">
        <f>IFERROR(Table83[[#This Row],[Price/ft]]*$B$3,0)</f>
        <v>0</v>
      </c>
    </row>
    <row r="106" spans="1:6" x14ac:dyDescent="0.2">
      <c r="A106" s="3" t="s">
        <v>1</v>
      </c>
      <c r="B106" s="3" t="s">
        <v>41</v>
      </c>
      <c r="C106" s="3" t="s">
        <v>30</v>
      </c>
      <c r="D106" s="3" t="s">
        <v>31</v>
      </c>
      <c r="F106" s="14">
        <f>IFERROR(Table83[[#This Row],[Price/ft]]*$B$3,0)</f>
        <v>0</v>
      </c>
    </row>
    <row r="107" spans="1:6" x14ac:dyDescent="0.2">
      <c r="A107" s="3" t="s">
        <v>1</v>
      </c>
      <c r="B107" s="3" t="s">
        <v>41</v>
      </c>
      <c r="C107" s="3" t="s">
        <v>32</v>
      </c>
      <c r="D107" s="3" t="s">
        <v>33</v>
      </c>
      <c r="F107" s="14">
        <f>IFERROR(Table83[[#This Row],[Price/ft]]*$B$3,0)</f>
        <v>0</v>
      </c>
    </row>
    <row r="108" spans="1:6" x14ac:dyDescent="0.2">
      <c r="A108" s="3" t="s">
        <v>2</v>
      </c>
      <c r="B108" s="3" t="s">
        <v>42</v>
      </c>
      <c r="C108" s="3" t="s">
        <v>5</v>
      </c>
      <c r="D108" s="3" t="s">
        <v>6</v>
      </c>
      <c r="F108" s="14">
        <f>IFERROR(Table83[[#This Row],[Price/ft]]*$B$3,0)</f>
        <v>0</v>
      </c>
    </row>
    <row r="109" spans="1:6" x14ac:dyDescent="0.2">
      <c r="A109" s="3" t="s">
        <v>2</v>
      </c>
      <c r="B109" s="3" t="s">
        <v>42</v>
      </c>
      <c r="C109" s="3" t="s">
        <v>6</v>
      </c>
      <c r="D109" s="3" t="s">
        <v>7</v>
      </c>
      <c r="F109" s="14">
        <f>IFERROR(Table83[[#This Row],[Price/ft]]*$B$3,0)</f>
        <v>0</v>
      </c>
    </row>
    <row r="110" spans="1:6" x14ac:dyDescent="0.2">
      <c r="A110" s="3" t="s">
        <v>2</v>
      </c>
      <c r="B110" s="3" t="s">
        <v>42</v>
      </c>
      <c r="C110" s="3" t="s">
        <v>7</v>
      </c>
      <c r="D110" s="3" t="s">
        <v>8</v>
      </c>
      <c r="F110" s="14">
        <f>IFERROR(Table83[[#This Row],[Price/ft]]*$B$3,0)</f>
        <v>0</v>
      </c>
    </row>
    <row r="111" spans="1:6" x14ac:dyDescent="0.2">
      <c r="A111" s="3" t="s">
        <v>2</v>
      </c>
      <c r="B111" s="3" t="s">
        <v>42</v>
      </c>
      <c r="C111" s="3" t="s">
        <v>8</v>
      </c>
      <c r="D111" s="3" t="s">
        <v>9</v>
      </c>
      <c r="E111" s="3">
        <f>'Copper Tube'!B75</f>
        <v>4.99</v>
      </c>
      <c r="F111" s="14">
        <f>IFERROR(Table83[[#This Row],[Price/ft]]*$B$3,0)</f>
        <v>4.99</v>
      </c>
    </row>
    <row r="112" spans="1:6" x14ac:dyDescent="0.2">
      <c r="A112" s="3" t="s">
        <v>2</v>
      </c>
      <c r="B112" s="3" t="s">
        <v>42</v>
      </c>
      <c r="C112" s="3" t="s">
        <v>9</v>
      </c>
      <c r="D112" s="3" t="s">
        <v>10</v>
      </c>
      <c r="F112" s="14">
        <f>IFERROR(Table83[[#This Row],[Price/ft]]*$B$3,0)</f>
        <v>0</v>
      </c>
    </row>
    <row r="113" spans="1:6" x14ac:dyDescent="0.2">
      <c r="A113" s="3" t="s">
        <v>2</v>
      </c>
      <c r="B113" s="3" t="s">
        <v>42</v>
      </c>
      <c r="C113" s="3" t="s">
        <v>10</v>
      </c>
      <c r="D113" s="3" t="s">
        <v>11</v>
      </c>
      <c r="E113" s="3">
        <f>'Copper Tube'!B77</f>
        <v>8.07</v>
      </c>
      <c r="F113" s="14">
        <f>IFERROR(Table83[[#This Row],[Price/ft]]*$B$3,0)</f>
        <v>8.07</v>
      </c>
    </row>
    <row r="114" spans="1:6" x14ac:dyDescent="0.2">
      <c r="A114" s="3" t="s">
        <v>2</v>
      </c>
      <c r="B114" s="3" t="s">
        <v>42</v>
      </c>
      <c r="C114" s="3" t="s">
        <v>12</v>
      </c>
      <c r="D114" s="3" t="s">
        <v>13</v>
      </c>
      <c r="E114" s="3">
        <f>'Copper Tube'!B78</f>
        <v>12.33</v>
      </c>
      <c r="F114" s="14">
        <f>IFERROR(Table83[[#This Row],[Price/ft]]*$B$3,0)</f>
        <v>12.33</v>
      </c>
    </row>
    <row r="115" spans="1:6" x14ac:dyDescent="0.2">
      <c r="A115" s="3" t="s">
        <v>2</v>
      </c>
      <c r="B115" s="3" t="s">
        <v>42</v>
      </c>
      <c r="C115" s="3" t="s">
        <v>14</v>
      </c>
      <c r="D115" s="3" t="s">
        <v>15</v>
      </c>
      <c r="E115" s="3">
        <f>'Copper Tube'!B79</f>
        <v>24.88</v>
      </c>
      <c r="F115" s="14">
        <f>IFERROR(Table83[[#This Row],[Price/ft]]*$B$3,0)</f>
        <v>24.88</v>
      </c>
    </row>
    <row r="116" spans="1:6" x14ac:dyDescent="0.2">
      <c r="A116" s="3" t="s">
        <v>2</v>
      </c>
      <c r="B116" s="3" t="s">
        <v>42</v>
      </c>
      <c r="C116" s="3" t="s">
        <v>16</v>
      </c>
      <c r="D116" s="3" t="s">
        <v>17</v>
      </c>
      <c r="E116" s="3">
        <f>'Copper Tube'!B80</f>
        <v>34.24</v>
      </c>
      <c r="F116" s="14">
        <f>IFERROR(Table83[[#This Row],[Price/ft]]*$B$3,0)</f>
        <v>34.24</v>
      </c>
    </row>
    <row r="117" spans="1:6" x14ac:dyDescent="0.2">
      <c r="A117" s="3" t="s">
        <v>2</v>
      </c>
      <c r="B117" s="3" t="s">
        <v>42</v>
      </c>
      <c r="C117" s="3" t="s">
        <v>18</v>
      </c>
      <c r="D117" s="3" t="s">
        <v>19</v>
      </c>
      <c r="E117" s="3">
        <f>'Copper Tube'!B81</f>
        <v>52.65</v>
      </c>
      <c r="F117" s="14">
        <f>IFERROR(Table83[[#This Row],[Price/ft]]*$B$3,0)</f>
        <v>52.65</v>
      </c>
    </row>
    <row r="118" spans="1:6" x14ac:dyDescent="0.2">
      <c r="A118" s="3" t="s">
        <v>2</v>
      </c>
      <c r="B118" s="3" t="s">
        <v>42</v>
      </c>
      <c r="C118" s="3" t="s">
        <v>20</v>
      </c>
      <c r="D118" s="3" t="s">
        <v>21</v>
      </c>
      <c r="E118" s="3">
        <f>'Copper Tube'!B82</f>
        <v>77.7</v>
      </c>
      <c r="F118" s="14">
        <f>IFERROR(Table83[[#This Row],[Price/ft]]*$B$3,0)</f>
        <v>77.7</v>
      </c>
    </row>
    <row r="119" spans="1:6" x14ac:dyDescent="0.2">
      <c r="A119" s="3" t="s">
        <v>2</v>
      </c>
      <c r="B119" s="3" t="s">
        <v>42</v>
      </c>
      <c r="C119" s="3" t="s">
        <v>22</v>
      </c>
      <c r="D119" s="3" t="s">
        <v>23</v>
      </c>
      <c r="E119" s="3">
        <f>'Copper Tube'!B83</f>
        <v>103.13</v>
      </c>
      <c r="F119" s="14">
        <f>IFERROR(Table83[[#This Row],[Price/ft]]*$B$3,0)</f>
        <v>103.13</v>
      </c>
    </row>
    <row r="120" spans="1:6" x14ac:dyDescent="0.2">
      <c r="A120" s="3" t="s">
        <v>2</v>
      </c>
      <c r="B120" s="3" t="s">
        <v>42</v>
      </c>
      <c r="C120" s="3" t="s">
        <v>24</v>
      </c>
      <c r="D120" s="3" t="s">
        <v>25</v>
      </c>
      <c r="E120" s="3">
        <f>'Copper Tube'!B84</f>
        <v>139.41</v>
      </c>
      <c r="F120" s="14">
        <f>IFERROR(Table83[[#This Row],[Price/ft]]*$B$3,0)</f>
        <v>139.41</v>
      </c>
    </row>
    <row r="121" spans="1:6" x14ac:dyDescent="0.2">
      <c r="A121" s="3" t="s">
        <v>2</v>
      </c>
      <c r="B121" s="3" t="s">
        <v>42</v>
      </c>
      <c r="C121" s="3" t="s">
        <v>26</v>
      </c>
      <c r="D121" s="3" t="s">
        <v>27</v>
      </c>
      <c r="E121" s="3">
        <f>'Copper Tube'!B85</f>
        <v>190.06</v>
      </c>
      <c r="F121" s="14">
        <f>IFERROR(Table83[[#This Row],[Price/ft]]*$B$3,0)</f>
        <v>190.06</v>
      </c>
    </row>
    <row r="122" spans="1:6" x14ac:dyDescent="0.2">
      <c r="A122" s="3" t="s">
        <v>2</v>
      </c>
      <c r="B122" s="3" t="s">
        <v>42</v>
      </c>
      <c r="C122" s="3" t="s">
        <v>28</v>
      </c>
      <c r="D122" s="3" t="s">
        <v>29</v>
      </c>
      <c r="F122" s="14">
        <f>IFERROR(Table83[[#This Row],[Price/ft]]*$B$3,0)</f>
        <v>0</v>
      </c>
    </row>
    <row r="123" spans="1:6" x14ac:dyDescent="0.2">
      <c r="A123" s="3" t="s">
        <v>2</v>
      </c>
      <c r="B123" s="3" t="s">
        <v>42</v>
      </c>
      <c r="C123" s="3" t="s">
        <v>30</v>
      </c>
      <c r="D123" s="3" t="s">
        <v>31</v>
      </c>
      <c r="F123" s="14">
        <f>IFERROR(Table83[[#This Row],[Price/ft]]*$B$3,0)</f>
        <v>0</v>
      </c>
    </row>
    <row r="124" spans="1:6" x14ac:dyDescent="0.2">
      <c r="A124" s="3" t="s">
        <v>2</v>
      </c>
      <c r="B124" s="3" t="s">
        <v>42</v>
      </c>
      <c r="C124" s="3" t="s">
        <v>32</v>
      </c>
      <c r="D124" s="3" t="s">
        <v>33</v>
      </c>
      <c r="F124" s="14">
        <f>IFERROR(Table83[[#This Row],[Price/ft]]*$B$3,0)</f>
        <v>0</v>
      </c>
    </row>
    <row r="125" spans="1:6" x14ac:dyDescent="0.2">
      <c r="A125" s="3" t="s">
        <v>45</v>
      </c>
      <c r="B125" s="3" t="s">
        <v>42</v>
      </c>
      <c r="C125" s="3" t="s">
        <v>5</v>
      </c>
      <c r="D125" s="3" t="s">
        <v>6</v>
      </c>
      <c r="F125" s="14">
        <f>IFERROR(Table83[[#This Row],[Price/ft]]*$B$3,0)</f>
        <v>0</v>
      </c>
    </row>
    <row r="126" spans="1:6" x14ac:dyDescent="0.2">
      <c r="A126" s="3" t="s">
        <v>45</v>
      </c>
      <c r="B126" s="3" t="s">
        <v>42</v>
      </c>
      <c r="C126" s="3" t="s">
        <v>6</v>
      </c>
      <c r="D126" s="3" t="s">
        <v>7</v>
      </c>
      <c r="F126" s="14">
        <f>IFERROR(Table83[[#This Row],[Price/ft]]*$B$3,0)</f>
        <v>0</v>
      </c>
    </row>
    <row r="127" spans="1:6" x14ac:dyDescent="0.2">
      <c r="A127" s="3" t="s">
        <v>45</v>
      </c>
      <c r="B127" s="3" t="s">
        <v>42</v>
      </c>
      <c r="C127" s="3" t="s">
        <v>7</v>
      </c>
      <c r="D127" s="3" t="s">
        <v>8</v>
      </c>
      <c r="F127" s="14">
        <f>IFERROR(Table83[[#This Row],[Price/ft]]*$B$3,0)</f>
        <v>0</v>
      </c>
    </row>
    <row r="128" spans="1:6" x14ac:dyDescent="0.2">
      <c r="A128" s="3" t="s">
        <v>45</v>
      </c>
      <c r="B128" s="3" t="s">
        <v>42</v>
      </c>
      <c r="C128" s="3" t="s">
        <v>8</v>
      </c>
      <c r="D128" s="3" t="s">
        <v>9</v>
      </c>
      <c r="F128" s="14">
        <f>IFERROR(Table83[[#This Row],[Price/ft]]*$B$3,0)</f>
        <v>0</v>
      </c>
    </row>
    <row r="129" spans="1:6" x14ac:dyDescent="0.2">
      <c r="A129" s="3" t="s">
        <v>45</v>
      </c>
      <c r="B129" s="3" t="s">
        <v>42</v>
      </c>
      <c r="C129" s="3" t="s">
        <v>9</v>
      </c>
      <c r="D129" s="3" t="s">
        <v>10</v>
      </c>
      <c r="F129" s="14">
        <f>IFERROR(Table83[[#This Row],[Price/ft]]*$B$3,0)</f>
        <v>0</v>
      </c>
    </row>
    <row r="130" spans="1:6" x14ac:dyDescent="0.2">
      <c r="A130" s="3" t="s">
        <v>45</v>
      </c>
      <c r="B130" s="3" t="s">
        <v>42</v>
      </c>
      <c r="C130" s="3" t="s">
        <v>10</v>
      </c>
      <c r="D130" s="3" t="s">
        <v>11</v>
      </c>
      <c r="F130" s="14">
        <f>IFERROR(Table83[[#This Row],[Price/ft]]*$B$3,0)</f>
        <v>0</v>
      </c>
    </row>
    <row r="131" spans="1:6" x14ac:dyDescent="0.2">
      <c r="A131" s="3" t="s">
        <v>45</v>
      </c>
      <c r="B131" s="3" t="s">
        <v>42</v>
      </c>
      <c r="C131" s="3" t="s">
        <v>12</v>
      </c>
      <c r="D131" s="3" t="s">
        <v>13</v>
      </c>
      <c r="F131" s="14">
        <f>IFERROR(Table83[[#This Row],[Price/ft]]*$B$3,0)</f>
        <v>0</v>
      </c>
    </row>
    <row r="132" spans="1:6" x14ac:dyDescent="0.2">
      <c r="A132" s="3" t="s">
        <v>45</v>
      </c>
      <c r="B132" s="3" t="s">
        <v>42</v>
      </c>
      <c r="C132" s="3" t="s">
        <v>14</v>
      </c>
      <c r="D132" s="3" t="s">
        <v>15</v>
      </c>
      <c r="E132" s="3" t="s">
        <v>62</v>
      </c>
      <c r="F132" s="14">
        <f>IFERROR(Table83[[#This Row],[Price/ft]]*$B$3,0)</f>
        <v>0</v>
      </c>
    </row>
    <row r="133" spans="1:6" x14ac:dyDescent="0.2">
      <c r="A133" s="3" t="s">
        <v>45</v>
      </c>
      <c r="B133" s="3" t="s">
        <v>42</v>
      </c>
      <c r="C133" s="3" t="s">
        <v>16</v>
      </c>
      <c r="D133" s="3" t="s">
        <v>17</v>
      </c>
      <c r="E133" s="3">
        <f>'Copper Tube'!B90</f>
        <v>33.14</v>
      </c>
      <c r="F133" s="14">
        <f>IFERROR(Table83[[#This Row],[Price/ft]]*$B$3,0)</f>
        <v>33.14</v>
      </c>
    </row>
    <row r="134" spans="1:6" x14ac:dyDescent="0.2">
      <c r="A134" s="3" t="s">
        <v>45</v>
      </c>
      <c r="B134" s="3" t="s">
        <v>42</v>
      </c>
      <c r="C134" s="3" t="s">
        <v>18</v>
      </c>
      <c r="D134" s="3" t="s">
        <v>19</v>
      </c>
      <c r="E134" s="3">
        <f>'Copper Tube'!B91</f>
        <v>43.5</v>
      </c>
      <c r="F134" s="14">
        <f>IFERROR(Table83[[#This Row],[Price/ft]]*$B$3,0)</f>
        <v>43.5</v>
      </c>
    </row>
    <row r="135" spans="1:6" x14ac:dyDescent="0.2">
      <c r="A135" s="3" t="s">
        <v>45</v>
      </c>
      <c r="B135" s="3" t="s">
        <v>42</v>
      </c>
      <c r="C135" s="3" t="s">
        <v>20</v>
      </c>
      <c r="D135" s="3" t="s">
        <v>21</v>
      </c>
      <c r="F135" s="14">
        <f>IFERROR(Table83[[#This Row],[Price/ft]]*$B$3,0)</f>
        <v>0</v>
      </c>
    </row>
    <row r="136" spans="1:6" x14ac:dyDescent="0.2">
      <c r="A136" s="3" t="s">
        <v>45</v>
      </c>
      <c r="B136" s="3" t="s">
        <v>42</v>
      </c>
      <c r="C136" s="3" t="s">
        <v>22</v>
      </c>
      <c r="D136" s="3" t="s">
        <v>23</v>
      </c>
      <c r="E136" s="3" t="s">
        <v>62</v>
      </c>
      <c r="F136" s="14">
        <f>IFERROR(Table83[[#This Row],[Price/ft]]*$B$3,0)</f>
        <v>0</v>
      </c>
    </row>
    <row r="137" spans="1:6" x14ac:dyDescent="0.2">
      <c r="A137" s="3" t="s">
        <v>45</v>
      </c>
      <c r="B137" s="3" t="s">
        <v>42</v>
      </c>
      <c r="C137" s="3" t="s">
        <v>24</v>
      </c>
      <c r="D137" s="3" t="s">
        <v>25</v>
      </c>
      <c r="F137" s="14">
        <f>IFERROR(Table83[[#This Row],[Price/ft]]*$B$3,0)</f>
        <v>0</v>
      </c>
    </row>
    <row r="138" spans="1:6" x14ac:dyDescent="0.2">
      <c r="A138" s="3" t="s">
        <v>45</v>
      </c>
      <c r="B138" s="3" t="s">
        <v>42</v>
      </c>
      <c r="C138" s="3" t="s">
        <v>26</v>
      </c>
      <c r="D138" s="3" t="s">
        <v>27</v>
      </c>
      <c r="E138" s="3" t="s">
        <v>62</v>
      </c>
      <c r="F138" s="14">
        <f>IFERROR(Table83[[#This Row],[Price/ft]]*$B$3,0)</f>
        <v>0</v>
      </c>
    </row>
    <row r="139" spans="1:6" x14ac:dyDescent="0.2">
      <c r="A139" s="3" t="s">
        <v>45</v>
      </c>
      <c r="B139" s="3" t="s">
        <v>42</v>
      </c>
      <c r="C139" s="3" t="s">
        <v>28</v>
      </c>
      <c r="D139" s="3" t="s">
        <v>29</v>
      </c>
      <c r="E139" s="3" t="s">
        <v>62</v>
      </c>
      <c r="F139" s="14">
        <f>IFERROR(Table83[[#This Row],[Price/ft]]*$B$3,0)</f>
        <v>0</v>
      </c>
    </row>
    <row r="140" spans="1:6" x14ac:dyDescent="0.2">
      <c r="A140" s="3" t="s">
        <v>45</v>
      </c>
      <c r="B140" s="3" t="s">
        <v>42</v>
      </c>
      <c r="C140" s="3" t="s">
        <v>30</v>
      </c>
      <c r="D140" s="3" t="s">
        <v>31</v>
      </c>
      <c r="E140" s="3" t="s">
        <v>62</v>
      </c>
      <c r="F140" s="14">
        <f>IFERROR(Table83[[#This Row],[Price/ft]]*$B$3,0)</f>
        <v>0</v>
      </c>
    </row>
    <row r="141" spans="1:6" x14ac:dyDescent="0.2">
      <c r="A141" s="3" t="s">
        <v>45</v>
      </c>
      <c r="B141" s="3" t="s">
        <v>42</v>
      </c>
      <c r="C141" s="3" t="s">
        <v>32</v>
      </c>
      <c r="D141" s="3" t="s">
        <v>33</v>
      </c>
      <c r="F141" s="14">
        <f>IFERROR(Table83[[#This Row],[Price/ft]]*$B$3,0)</f>
        <v>0</v>
      </c>
    </row>
    <row r="142" spans="1:6" x14ac:dyDescent="0.2">
      <c r="A142" s="3" t="s">
        <v>49</v>
      </c>
      <c r="B142" s="3" t="s">
        <v>0</v>
      </c>
      <c r="C142" s="3" t="s">
        <v>5</v>
      </c>
      <c r="D142" s="3" t="s">
        <v>6</v>
      </c>
      <c r="F142" s="14">
        <f>IFERROR(Table83[[#This Row],[Price/ft]]*$B$3,0)</f>
        <v>0</v>
      </c>
    </row>
    <row r="143" spans="1:6" x14ac:dyDescent="0.2">
      <c r="A143" s="3" t="s">
        <v>49</v>
      </c>
      <c r="B143" s="3" t="s">
        <v>0</v>
      </c>
      <c r="C143" s="3" t="s">
        <v>6</v>
      </c>
      <c r="D143" s="3" t="s">
        <v>7</v>
      </c>
      <c r="E143" s="3">
        <f>'Copper Tube'!B113</f>
        <v>6.39</v>
      </c>
      <c r="F143" s="14">
        <f>IFERROR(Table83[[#This Row],[Price/ft]]*$B$3,0)</f>
        <v>6.39</v>
      </c>
    </row>
    <row r="144" spans="1:6" x14ac:dyDescent="0.2">
      <c r="A144" s="3" t="s">
        <v>49</v>
      </c>
      <c r="B144" s="3" t="s">
        <v>0</v>
      </c>
      <c r="C144" s="3" t="s">
        <v>7</v>
      </c>
      <c r="D144" s="3" t="s">
        <v>8</v>
      </c>
      <c r="E144" s="3">
        <f>'Copper Tube'!B114</f>
        <v>11.4</v>
      </c>
      <c r="F144" s="14">
        <f>IFERROR(Table83[[#This Row],[Price/ft]]*$B$3,0)</f>
        <v>11.4</v>
      </c>
    </row>
    <row r="145" spans="1:6" x14ac:dyDescent="0.2">
      <c r="A145" s="3" t="s">
        <v>49</v>
      </c>
      <c r="B145" s="3" t="s">
        <v>0</v>
      </c>
      <c r="C145" s="3" t="s">
        <v>8</v>
      </c>
      <c r="D145" s="3" t="s">
        <v>9</v>
      </c>
      <c r="E145" s="3">
        <f>'Copper Tube'!B115</f>
        <v>13.24</v>
      </c>
      <c r="F145" s="14">
        <f>IFERROR(Table83[[#This Row],[Price/ft]]*$B$3,0)</f>
        <v>13.24</v>
      </c>
    </row>
    <row r="146" spans="1:6" x14ac:dyDescent="0.2">
      <c r="A146" s="3" t="s">
        <v>49</v>
      </c>
      <c r="B146" s="3" t="s">
        <v>0</v>
      </c>
      <c r="C146" s="3" t="s">
        <v>9</v>
      </c>
      <c r="D146" s="3" t="s">
        <v>10</v>
      </c>
      <c r="E146" s="3">
        <f>'Copper Tube'!B116</f>
        <v>16.87</v>
      </c>
      <c r="F146" s="14">
        <f>IFERROR(Table83[[#This Row],[Price/ft]]*$B$3,0)</f>
        <v>16.87</v>
      </c>
    </row>
    <row r="147" spans="1:6" x14ac:dyDescent="0.2">
      <c r="A147" s="3" t="s">
        <v>49</v>
      </c>
      <c r="B147" s="3" t="s">
        <v>0</v>
      </c>
      <c r="C147" s="3" t="s">
        <v>10</v>
      </c>
      <c r="D147" s="3" t="s">
        <v>11</v>
      </c>
      <c r="E147" s="3">
        <f>'Copper Tube'!B117</f>
        <v>24</v>
      </c>
      <c r="F147" s="14">
        <f>IFERROR(Table83[[#This Row],[Price/ft]]*$B$3,0)</f>
        <v>24</v>
      </c>
    </row>
    <row r="148" spans="1:6" x14ac:dyDescent="0.2">
      <c r="A148" s="3" t="s">
        <v>49</v>
      </c>
      <c r="B148" s="3" t="s">
        <v>0</v>
      </c>
      <c r="C148" s="3" t="s">
        <v>12</v>
      </c>
      <c r="D148" s="3" t="s">
        <v>13</v>
      </c>
      <c r="E148" s="3">
        <f>'Copper Tube'!B118</f>
        <v>32.17</v>
      </c>
      <c r="F148" s="14">
        <f>IFERROR(Table83[[#This Row],[Price/ft]]*$B$3,0)</f>
        <v>32.17</v>
      </c>
    </row>
    <row r="149" spans="1:6" x14ac:dyDescent="0.2">
      <c r="A149" s="3" t="s">
        <v>49</v>
      </c>
      <c r="B149" s="3" t="s">
        <v>0</v>
      </c>
      <c r="C149" s="3" t="s">
        <v>14</v>
      </c>
      <c r="D149" s="3" t="s">
        <v>15</v>
      </c>
      <c r="E149" s="3">
        <f>'Copper Tube'!B119</f>
        <v>38.729999999999997</v>
      </c>
      <c r="F149" s="14">
        <f>IFERROR(Table83[[#This Row],[Price/ft]]*$B$3,0)</f>
        <v>38.729999999999997</v>
      </c>
    </row>
    <row r="150" spans="1:6" x14ac:dyDescent="0.2">
      <c r="A150" s="3" t="s">
        <v>49</v>
      </c>
      <c r="B150" s="3" t="s">
        <v>0</v>
      </c>
      <c r="C150" s="3" t="s">
        <v>16</v>
      </c>
      <c r="D150" s="3" t="s">
        <v>17</v>
      </c>
      <c r="E150" s="3">
        <f>'Copper Tube'!B120</f>
        <v>50.59</v>
      </c>
      <c r="F150" s="14">
        <f>IFERROR(Table83[[#This Row],[Price/ft]]*$B$3,0)</f>
        <v>50.59</v>
      </c>
    </row>
    <row r="151" spans="1:6" x14ac:dyDescent="0.2">
      <c r="A151" s="3" t="s">
        <v>49</v>
      </c>
      <c r="B151" s="3" t="s">
        <v>0</v>
      </c>
      <c r="C151" s="3" t="s">
        <v>18</v>
      </c>
      <c r="D151" s="3" t="s">
        <v>19</v>
      </c>
      <c r="E151" s="3">
        <f>'Copper Tube'!B121</f>
        <v>75.14</v>
      </c>
      <c r="F151" s="14">
        <f>IFERROR(Table83[[#This Row],[Price/ft]]*$B$3,0)</f>
        <v>75.14</v>
      </c>
    </row>
    <row r="152" spans="1:6" x14ac:dyDescent="0.2">
      <c r="A152" s="3" t="s">
        <v>49</v>
      </c>
      <c r="B152" s="3" t="s">
        <v>0</v>
      </c>
      <c r="C152" s="3" t="s">
        <v>20</v>
      </c>
      <c r="D152" s="3" t="s">
        <v>21</v>
      </c>
      <c r="E152" s="3">
        <f>'Copper Tube'!B122</f>
        <v>111.9</v>
      </c>
      <c r="F152" s="14">
        <f>IFERROR(Table83[[#This Row],[Price/ft]]*$B$3,0)</f>
        <v>111.9</v>
      </c>
    </row>
    <row r="153" spans="1:6" x14ac:dyDescent="0.2">
      <c r="A153" s="3" t="s">
        <v>49</v>
      </c>
      <c r="B153" s="3" t="s">
        <v>0</v>
      </c>
      <c r="C153" s="3" t="s">
        <v>22</v>
      </c>
      <c r="D153" s="3" t="s">
        <v>23</v>
      </c>
      <c r="E153" s="3">
        <f>'Copper Tube'!B123</f>
        <v>151.81</v>
      </c>
      <c r="F153" s="14">
        <f>IFERROR(Table83[[#This Row],[Price/ft]]*$B$3,0)</f>
        <v>151.81</v>
      </c>
    </row>
    <row r="154" spans="1:6" x14ac:dyDescent="0.2">
      <c r="A154" s="3" t="s">
        <v>49</v>
      </c>
      <c r="B154" s="3" t="s">
        <v>0</v>
      </c>
      <c r="C154" s="3" t="s">
        <v>24</v>
      </c>
      <c r="D154" s="3" t="s">
        <v>25</v>
      </c>
      <c r="E154" s="3">
        <f>'Copper Tube'!B124</f>
        <v>197.2</v>
      </c>
      <c r="F154" s="14">
        <f>IFERROR(Table83[[#This Row],[Price/ft]]*$B$3,0)</f>
        <v>197.2</v>
      </c>
    </row>
    <row r="155" spans="1:6" x14ac:dyDescent="0.2">
      <c r="A155" s="3" t="s">
        <v>49</v>
      </c>
      <c r="B155" s="3" t="s">
        <v>0</v>
      </c>
      <c r="C155" s="3" t="s">
        <v>26</v>
      </c>
      <c r="D155" s="3" t="s">
        <v>27</v>
      </c>
      <c r="E155" s="3">
        <f>'Copper Tube'!B125</f>
        <v>272.97000000000003</v>
      </c>
      <c r="F155" s="14">
        <f>IFERROR(Table83[[#This Row],[Price/ft]]*$B$3,0)</f>
        <v>272.97000000000003</v>
      </c>
    </row>
    <row r="156" spans="1:6" x14ac:dyDescent="0.2">
      <c r="A156" s="3" t="s">
        <v>49</v>
      </c>
      <c r="B156" s="3" t="s">
        <v>0</v>
      </c>
      <c r="C156" s="3" t="s">
        <v>28</v>
      </c>
      <c r="D156" s="3" t="s">
        <v>29</v>
      </c>
      <c r="E156" s="3">
        <f>'Copper Tube'!B126</f>
        <v>462.55</v>
      </c>
      <c r="F156" s="14">
        <f>IFERROR(Table83[[#This Row],[Price/ft]]*$B$3,0)</f>
        <v>462.55</v>
      </c>
    </row>
    <row r="157" spans="1:6" x14ac:dyDescent="0.2">
      <c r="A157" s="3" t="s">
        <v>49</v>
      </c>
      <c r="B157" s="3" t="s">
        <v>0</v>
      </c>
      <c r="C157" s="3" t="s">
        <v>30</v>
      </c>
      <c r="D157" s="3" t="s">
        <v>31</v>
      </c>
      <c r="E157" s="3">
        <f>'Copper Tube'!B127</f>
        <v>695.57</v>
      </c>
      <c r="F157" s="14">
        <f>IFERROR(Table83[[#This Row],[Price/ft]]*$B$3,0)</f>
        <v>695.57</v>
      </c>
    </row>
    <row r="158" spans="1:6" x14ac:dyDescent="0.2">
      <c r="A158" s="3" t="s">
        <v>49</v>
      </c>
      <c r="B158" s="3" t="s">
        <v>0</v>
      </c>
      <c r="C158" s="3" t="s">
        <v>32</v>
      </c>
      <c r="D158" s="3" t="s">
        <v>33</v>
      </c>
      <c r="E158" s="3">
        <f>'Copper Tube'!B128</f>
        <v>1282.92</v>
      </c>
      <c r="F158" s="14">
        <f>IFERROR(Table83[[#This Row],[Price/ft]]*$B$3,0)</f>
        <v>1282.92</v>
      </c>
    </row>
    <row r="159" spans="1:6" x14ac:dyDescent="0.2">
      <c r="A159" s="3" t="s">
        <v>49</v>
      </c>
      <c r="B159" s="3" t="s">
        <v>1</v>
      </c>
      <c r="C159" s="3" t="s">
        <v>5</v>
      </c>
      <c r="D159" s="3" t="s">
        <v>6</v>
      </c>
      <c r="E159" s="3">
        <f>'Copper Tube'!B96</f>
        <v>7.16</v>
      </c>
      <c r="F159" s="14">
        <f>IFERROR(Table83[[#This Row],[Price/ft]]*$B$3,0)</f>
        <v>7.16</v>
      </c>
    </row>
    <row r="160" spans="1:6" x14ac:dyDescent="0.2">
      <c r="A160" s="3" t="s">
        <v>49</v>
      </c>
      <c r="B160" s="3" t="s">
        <v>1</v>
      </c>
      <c r="C160" s="3" t="s">
        <v>6</v>
      </c>
      <c r="D160" s="3" t="s">
        <v>7</v>
      </c>
      <c r="E160" s="3">
        <f>'Copper Tube'!B97</f>
        <v>5.4</v>
      </c>
      <c r="F160" s="14">
        <f>IFERROR(Table83[[#This Row],[Price/ft]]*$B$3,0)</f>
        <v>5.4</v>
      </c>
    </row>
    <row r="161" spans="1:6" x14ac:dyDescent="0.2">
      <c r="A161" s="3" t="s">
        <v>49</v>
      </c>
      <c r="B161" s="3" t="s">
        <v>1</v>
      </c>
      <c r="C161" s="3" t="s">
        <v>7</v>
      </c>
      <c r="D161" s="3" t="s">
        <v>8</v>
      </c>
      <c r="E161" s="3">
        <f>'Copper Tube'!B98</f>
        <v>8.15</v>
      </c>
      <c r="F161" s="14">
        <f>IFERROR(Table83[[#This Row],[Price/ft]]*$B$3,0)</f>
        <v>8.15</v>
      </c>
    </row>
    <row r="162" spans="1:6" x14ac:dyDescent="0.2">
      <c r="A162" s="3" t="s">
        <v>49</v>
      </c>
      <c r="B162" s="3" t="s">
        <v>1</v>
      </c>
      <c r="C162" s="3" t="s">
        <v>8</v>
      </c>
      <c r="D162" s="3" t="s">
        <v>9</v>
      </c>
      <c r="E162" s="3">
        <f>'Copper Tube'!B99</f>
        <v>10.55</v>
      </c>
      <c r="F162" s="14">
        <f>IFERROR(Table83[[#This Row],[Price/ft]]*$B$3,0)</f>
        <v>10.55</v>
      </c>
    </row>
    <row r="163" spans="1:6" x14ac:dyDescent="0.2">
      <c r="A163" s="3" t="s">
        <v>49</v>
      </c>
      <c r="B163" s="3" t="s">
        <v>1</v>
      </c>
      <c r="C163" s="3" t="s">
        <v>9</v>
      </c>
      <c r="D163" s="3" t="s">
        <v>10</v>
      </c>
      <c r="E163" s="3">
        <f>'Copper Tube'!B100</f>
        <v>14.13</v>
      </c>
      <c r="F163" s="14">
        <f>IFERROR(Table83[[#This Row],[Price/ft]]*$B$3,0)</f>
        <v>14.13</v>
      </c>
    </row>
    <row r="164" spans="1:6" x14ac:dyDescent="0.2">
      <c r="A164" s="3" t="s">
        <v>49</v>
      </c>
      <c r="B164" s="3" t="s">
        <v>1</v>
      </c>
      <c r="C164" s="3" t="s">
        <v>10</v>
      </c>
      <c r="D164" s="3" t="s">
        <v>11</v>
      </c>
      <c r="E164" s="3">
        <f>'Copper Tube'!B101</f>
        <v>16.78</v>
      </c>
      <c r="F164" s="14">
        <f>IFERROR(Table83[[#This Row],[Price/ft]]*$B$3,0)</f>
        <v>16.78</v>
      </c>
    </row>
    <row r="165" spans="1:6" x14ac:dyDescent="0.2">
      <c r="A165" s="3" t="s">
        <v>49</v>
      </c>
      <c r="B165" s="3" t="s">
        <v>1</v>
      </c>
      <c r="C165" s="3" t="s">
        <v>12</v>
      </c>
      <c r="D165" s="3" t="s">
        <v>13</v>
      </c>
      <c r="E165" s="3">
        <f>'Copper Tube'!B102</f>
        <v>24.14</v>
      </c>
      <c r="F165" s="14">
        <f>IFERROR(Table83[[#This Row],[Price/ft]]*$B$3,0)</f>
        <v>24.14</v>
      </c>
    </row>
    <row r="166" spans="1:6" x14ac:dyDescent="0.2">
      <c r="A166" s="3" t="s">
        <v>49</v>
      </c>
      <c r="B166" s="3" t="s">
        <v>1</v>
      </c>
      <c r="C166" s="3" t="s">
        <v>14</v>
      </c>
      <c r="D166" s="3" t="s">
        <v>15</v>
      </c>
      <c r="E166" s="3">
        <f>'Copper Tube'!B103</f>
        <v>32.17</v>
      </c>
      <c r="F166" s="14">
        <f>IFERROR(Table83[[#This Row],[Price/ft]]*$B$3,0)</f>
        <v>32.17</v>
      </c>
    </row>
    <row r="167" spans="1:6" x14ac:dyDescent="0.2">
      <c r="A167" s="3" t="s">
        <v>49</v>
      </c>
      <c r="B167" s="3" t="s">
        <v>1</v>
      </c>
      <c r="C167" s="3" t="s">
        <v>16</v>
      </c>
      <c r="D167" s="3" t="s">
        <v>17</v>
      </c>
      <c r="E167" s="3">
        <f>'Copper Tube'!B104</f>
        <v>41.8</v>
      </c>
      <c r="F167" s="14">
        <f>IFERROR(Table83[[#This Row],[Price/ft]]*$B$3,0)</f>
        <v>41.8</v>
      </c>
    </row>
    <row r="168" spans="1:6" x14ac:dyDescent="0.2">
      <c r="A168" s="3" t="s">
        <v>49</v>
      </c>
      <c r="B168" s="3" t="s">
        <v>1</v>
      </c>
      <c r="C168" s="3" t="s">
        <v>18</v>
      </c>
      <c r="D168" s="3" t="s">
        <v>19</v>
      </c>
      <c r="E168" s="3">
        <f>'Copper Tube'!B105</f>
        <v>63.01</v>
      </c>
      <c r="F168" s="14">
        <f>IFERROR(Table83[[#This Row],[Price/ft]]*$B$3,0)</f>
        <v>63.01</v>
      </c>
    </row>
    <row r="169" spans="1:6" x14ac:dyDescent="0.2">
      <c r="A169" s="3" t="s">
        <v>49</v>
      </c>
      <c r="B169" s="3" t="s">
        <v>1</v>
      </c>
      <c r="C169" s="3" t="s">
        <v>20</v>
      </c>
      <c r="D169" s="3" t="s">
        <v>21</v>
      </c>
      <c r="E169" s="3">
        <f>'Copper Tube'!B106</f>
        <v>91.83</v>
      </c>
      <c r="F169" s="14">
        <f>IFERROR(Table83[[#This Row],[Price/ft]]*$B$3,0)</f>
        <v>91.83</v>
      </c>
    </row>
    <row r="170" spans="1:6" x14ac:dyDescent="0.2">
      <c r="A170" s="3" t="s">
        <v>49</v>
      </c>
      <c r="B170" s="3" t="s">
        <v>1</v>
      </c>
      <c r="C170" s="3" t="s">
        <v>22</v>
      </c>
      <c r="D170" s="3" t="s">
        <v>23</v>
      </c>
      <c r="E170" s="3">
        <f>'Copper Tube'!B107</f>
        <v>124.15</v>
      </c>
      <c r="F170" s="14">
        <f>IFERROR(Table83[[#This Row],[Price/ft]]*$B$3,0)</f>
        <v>124.15</v>
      </c>
    </row>
    <row r="171" spans="1:6" x14ac:dyDescent="0.2">
      <c r="A171" s="3" t="s">
        <v>49</v>
      </c>
      <c r="B171" s="3" t="s">
        <v>1</v>
      </c>
      <c r="C171" s="3" t="s">
        <v>24</v>
      </c>
      <c r="D171" s="3" t="s">
        <v>25</v>
      </c>
      <c r="E171" s="3">
        <f>'Copper Tube'!B108</f>
        <v>163.87</v>
      </c>
      <c r="F171" s="14">
        <f>IFERROR(Table83[[#This Row],[Price/ft]]*$B$3,0)</f>
        <v>163.87</v>
      </c>
    </row>
    <row r="172" spans="1:6" x14ac:dyDescent="0.2">
      <c r="A172" s="3" t="s">
        <v>49</v>
      </c>
      <c r="B172" s="3" t="s">
        <v>1</v>
      </c>
      <c r="C172" s="3" t="s">
        <v>26</v>
      </c>
      <c r="D172" s="3" t="s">
        <v>27</v>
      </c>
      <c r="E172" s="3">
        <f>'Copper Tube'!B109</f>
        <v>222.12</v>
      </c>
      <c r="F172" s="14">
        <f>IFERROR(Table83[[#This Row],[Price/ft]]*$B$3,0)</f>
        <v>222.12</v>
      </c>
    </row>
    <row r="173" spans="1:6" x14ac:dyDescent="0.2">
      <c r="A173" s="3" t="s">
        <v>49</v>
      </c>
      <c r="B173" s="3" t="s">
        <v>1</v>
      </c>
      <c r="C173" s="3" t="s">
        <v>28</v>
      </c>
      <c r="D173" s="3" t="s">
        <v>29</v>
      </c>
      <c r="E173" s="3">
        <f>'Copper Tube'!B110</f>
        <v>460.61</v>
      </c>
      <c r="F173" s="14">
        <f>IFERROR(Table83[[#This Row],[Price/ft]]*$B$3,0)</f>
        <v>460.61</v>
      </c>
    </row>
    <row r="174" spans="1:6" x14ac:dyDescent="0.2">
      <c r="A174" s="3" t="s">
        <v>49</v>
      </c>
      <c r="B174" s="3" t="s">
        <v>1</v>
      </c>
      <c r="C174" s="3" t="s">
        <v>30</v>
      </c>
      <c r="D174" s="3" t="s">
        <v>31</v>
      </c>
      <c r="E174" s="3">
        <f>'Copper Tube'!B111</f>
        <v>508.62</v>
      </c>
      <c r="F174" s="14">
        <f>IFERROR(Table83[[#This Row],[Price/ft]]*$B$3,0)</f>
        <v>508.62</v>
      </c>
    </row>
    <row r="175" spans="1:6" x14ac:dyDescent="0.2">
      <c r="A175" s="3" t="s">
        <v>49</v>
      </c>
      <c r="B175" s="3" t="s">
        <v>1</v>
      </c>
      <c r="C175" s="3" t="s">
        <v>32</v>
      </c>
      <c r="D175" s="3" t="s">
        <v>33</v>
      </c>
      <c r="E175" s="3">
        <f>'Copper Tube'!B112</f>
        <v>954.87</v>
      </c>
      <c r="F175" s="14">
        <f>IFERROR(Table83[[#This Row],[Price/ft]]*$B$3,0)</f>
        <v>954.87</v>
      </c>
    </row>
  </sheetData>
  <mergeCells count="2">
    <mergeCell ref="A1:C1"/>
    <mergeCell ref="A2:C2"/>
  </mergeCells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FEEEA-6141-4385-AF54-8D804137BF68}">
  <dimension ref="A1:D29"/>
  <sheetViews>
    <sheetView workbookViewId="0">
      <pane ySplit="5" topLeftCell="A6" activePane="bottomLeft" state="frozen"/>
      <selection pane="bottomLeft" activeCell="B3" sqref="B3"/>
    </sheetView>
  </sheetViews>
  <sheetFormatPr baseColWidth="10" defaultColWidth="8.83203125" defaultRowHeight="15" x14ac:dyDescent="0.2"/>
  <cols>
    <col min="1" max="1" width="13" customWidth="1"/>
    <col min="2" max="2" width="11.83203125" customWidth="1"/>
    <col min="3" max="3" width="12" bestFit="1" customWidth="1"/>
    <col min="4" max="4" width="12.5" bestFit="1" customWidth="1"/>
  </cols>
  <sheetData>
    <row r="1" spans="1:4" x14ac:dyDescent="0.2">
      <c r="A1" s="15" t="s">
        <v>58</v>
      </c>
      <c r="B1" s="15"/>
      <c r="C1" s="15"/>
      <c r="D1" s="15"/>
    </row>
    <row r="2" spans="1:4" x14ac:dyDescent="0.2">
      <c r="A2" s="15" t="s">
        <v>48</v>
      </c>
      <c r="B2" s="15"/>
      <c r="C2" s="15"/>
    </row>
    <row r="3" spans="1:4" x14ac:dyDescent="0.2">
      <c r="A3" t="s">
        <v>50</v>
      </c>
      <c r="B3" s="1">
        <v>1</v>
      </c>
    </row>
    <row r="5" spans="1:4" x14ac:dyDescent="0.2">
      <c r="A5" t="s">
        <v>51</v>
      </c>
      <c r="B5" t="s">
        <v>34</v>
      </c>
      <c r="C5" t="s">
        <v>52</v>
      </c>
      <c r="D5" s="10" t="s">
        <v>47</v>
      </c>
    </row>
    <row r="6" spans="1:4" x14ac:dyDescent="0.2">
      <c r="A6" t="s">
        <v>37</v>
      </c>
      <c r="B6" t="s">
        <v>5</v>
      </c>
      <c r="C6">
        <f>'Copper Tube'!B133</f>
        <v>129.32</v>
      </c>
      <c r="D6" s="12">
        <f>IFERROR(Table14[[#This Row],[Price/Coil]]*$B$3,0)</f>
        <v>129.32</v>
      </c>
    </row>
    <row r="7" spans="1:4" x14ac:dyDescent="0.2">
      <c r="A7" t="s">
        <v>37</v>
      </c>
      <c r="B7" t="s">
        <v>35</v>
      </c>
      <c r="C7">
        <f>'Copper Tube'!B135</f>
        <v>151.16</v>
      </c>
      <c r="D7" s="12">
        <f>IFERROR(Table14[[#This Row],[Price/Coil]]*$B$3,0)</f>
        <v>151.16</v>
      </c>
    </row>
    <row r="8" spans="1:4" x14ac:dyDescent="0.2">
      <c r="A8" t="s">
        <v>37</v>
      </c>
      <c r="B8" t="s">
        <v>6</v>
      </c>
      <c r="C8">
        <f>'Copper Tube'!B137</f>
        <v>172.17</v>
      </c>
      <c r="D8" s="12">
        <f>IFERROR(Table14[[#This Row],[Price/Coil]]*$B$3,0)</f>
        <v>172.17</v>
      </c>
    </row>
    <row r="9" spans="1:4" x14ac:dyDescent="0.2">
      <c r="A9" t="s">
        <v>37</v>
      </c>
      <c r="B9" t="s">
        <v>36</v>
      </c>
      <c r="C9">
        <f>'Copper Tube'!B139</f>
        <v>233.5</v>
      </c>
      <c r="D9" s="12">
        <f>IFERROR(Table14[[#This Row],[Price/Coil]]*$B$3,0)</f>
        <v>233.5</v>
      </c>
    </row>
    <row r="10" spans="1:4" x14ac:dyDescent="0.2">
      <c r="A10" t="s">
        <v>37</v>
      </c>
      <c r="B10" t="s">
        <v>7</v>
      </c>
      <c r="C10">
        <f>'Copper Tube'!B141</f>
        <v>243.42</v>
      </c>
      <c r="D10" s="12">
        <f>IFERROR(Table14[[#This Row],[Price/Coil]]*$B$3,0)</f>
        <v>243.42</v>
      </c>
    </row>
    <row r="11" spans="1:4" x14ac:dyDescent="0.2">
      <c r="A11" t="s">
        <v>37</v>
      </c>
      <c r="B11" t="s">
        <v>8</v>
      </c>
      <c r="C11">
        <f>'Copper Tube'!B143</f>
        <v>346.31</v>
      </c>
      <c r="D11" s="12">
        <f>IFERROR(Table14[[#This Row],[Price/Coil]]*$B$3,0)</f>
        <v>346.31</v>
      </c>
    </row>
    <row r="12" spans="1:4" x14ac:dyDescent="0.2">
      <c r="A12" t="s">
        <v>37</v>
      </c>
      <c r="B12" t="s">
        <v>9</v>
      </c>
      <c r="C12" s="3">
        <f>'Copper Tube'!B145</f>
        <v>463.57</v>
      </c>
      <c r="D12" s="12">
        <f>IFERROR(Table14[[#This Row],[Price/Coil]]*$B$3,0)</f>
        <v>463.57</v>
      </c>
    </row>
    <row r="13" spans="1:4" x14ac:dyDescent="0.2">
      <c r="A13" t="s">
        <v>37</v>
      </c>
      <c r="B13" t="s">
        <v>10</v>
      </c>
      <c r="C13" s="3">
        <f>'Copper Tube'!B147</f>
        <v>553.07000000000005</v>
      </c>
      <c r="D13" s="12">
        <f>IFERROR(Table14[[#This Row],[Price/Coil]]*$B$3,0)</f>
        <v>553.07000000000005</v>
      </c>
    </row>
    <row r="14" spans="1:4" x14ac:dyDescent="0.2">
      <c r="A14" t="s">
        <v>37</v>
      </c>
      <c r="B14" t="s">
        <v>11</v>
      </c>
      <c r="C14" s="3">
        <f>'Copper Tube'!B149</f>
        <v>820.88</v>
      </c>
      <c r="D14" s="12">
        <f>IFERROR(Table14[[#This Row],[Price/Coil]]*$B$3,0)</f>
        <v>820.88</v>
      </c>
    </row>
    <row r="15" spans="1:4" x14ac:dyDescent="0.2">
      <c r="A15" t="s">
        <v>37</v>
      </c>
      <c r="B15" t="s">
        <v>13</v>
      </c>
      <c r="C15" s="3">
        <f>'Copper Tube'!B151</f>
        <v>1229.73</v>
      </c>
      <c r="D15" s="12">
        <f>IFERROR(Table14[[#This Row],[Price/Coil]]*$B$3,0)</f>
        <v>1229.73</v>
      </c>
    </row>
    <row r="16" spans="1:4" x14ac:dyDescent="0.2">
      <c r="A16" t="s">
        <v>37</v>
      </c>
      <c r="B16" t="s">
        <v>15</v>
      </c>
      <c r="C16" s="3">
        <f>'Copper Tube'!B153</f>
        <v>2103.52</v>
      </c>
      <c r="D16" s="12">
        <f>IFERROR(Table14[[#This Row],[Price/Coil]]*$B$3,0)</f>
        <v>2103.52</v>
      </c>
    </row>
    <row r="17" spans="1:4" x14ac:dyDescent="0.2">
      <c r="A17" t="s">
        <v>37</v>
      </c>
      <c r="B17" t="s">
        <v>17</v>
      </c>
      <c r="C17" s="3">
        <f>'Copper Tube'!B155</f>
        <v>2670.43</v>
      </c>
      <c r="D17" s="12">
        <f>IFERROR(Table14[[#This Row],[Price/Coil]]*$B$3,0)</f>
        <v>2670.43</v>
      </c>
    </row>
    <row r="18" spans="1:4" x14ac:dyDescent="0.2">
      <c r="A18" t="s">
        <v>38</v>
      </c>
      <c r="B18" t="s">
        <v>5</v>
      </c>
      <c r="C18" s="3">
        <f>'Copper Tube'!B134</f>
        <v>266.64</v>
      </c>
      <c r="D18" s="12">
        <f>IFERROR(Table14[[#This Row],[Price/Coil]]*$B$3,0)</f>
        <v>266.64</v>
      </c>
    </row>
    <row r="19" spans="1:4" x14ac:dyDescent="0.2">
      <c r="A19" t="s">
        <v>38</v>
      </c>
      <c r="B19" t="s">
        <v>35</v>
      </c>
      <c r="C19" s="3">
        <f>'Copper Tube'!B136</f>
        <v>311.70999999999998</v>
      </c>
      <c r="D19" s="12">
        <f>IFERROR(Table14[[#This Row],[Price/Coil]]*$B$3,0)</f>
        <v>311.70999999999998</v>
      </c>
    </row>
    <row r="20" spans="1:4" x14ac:dyDescent="0.2">
      <c r="A20" t="s">
        <v>38</v>
      </c>
      <c r="B20" t="s">
        <v>6</v>
      </c>
      <c r="C20" s="3">
        <f>'Copper Tube'!B138</f>
        <v>358.13</v>
      </c>
      <c r="D20" s="12">
        <f>IFERROR(Table14[[#This Row],[Price/Coil]]*$B$3,0)</f>
        <v>358.13</v>
      </c>
    </row>
    <row r="21" spans="1:4" x14ac:dyDescent="0.2">
      <c r="A21" t="s">
        <v>38</v>
      </c>
      <c r="B21" t="s">
        <v>36</v>
      </c>
      <c r="C21" s="3">
        <f>'Copper Tube'!B140</f>
        <v>481.24</v>
      </c>
      <c r="D21" s="12">
        <f>IFERROR(Table14[[#This Row],[Price/Coil]]*$B$3,0)</f>
        <v>481.24</v>
      </c>
    </row>
    <row r="22" spans="1:4" x14ac:dyDescent="0.2">
      <c r="A22" t="s">
        <v>38</v>
      </c>
      <c r="B22" t="s">
        <v>7</v>
      </c>
      <c r="C22" s="3">
        <f>'Copper Tube'!B142</f>
        <v>521.29</v>
      </c>
      <c r="D22" s="12">
        <f>IFERROR(Table14[[#This Row],[Price/Coil]]*$B$3,0)</f>
        <v>521.29</v>
      </c>
    </row>
    <row r="23" spans="1:4" x14ac:dyDescent="0.2">
      <c r="A23" t="s">
        <v>38</v>
      </c>
      <c r="B23" t="s">
        <v>8</v>
      </c>
      <c r="C23" s="3">
        <f>'Copper Tube'!B144</f>
        <v>720.35</v>
      </c>
      <c r="D23" s="12">
        <f>IFERROR(Table14[[#This Row],[Price/Coil]]*$B$3,0)</f>
        <v>720.35</v>
      </c>
    </row>
    <row r="24" spans="1:4" x14ac:dyDescent="0.2">
      <c r="A24" t="s">
        <v>38</v>
      </c>
      <c r="B24" t="s">
        <v>9</v>
      </c>
      <c r="C24" s="3">
        <f>'Copper Tube'!B146</f>
        <v>964.14</v>
      </c>
      <c r="D24" s="12">
        <f>IFERROR(Table14[[#This Row],[Price/Coil]]*$B$3,0)</f>
        <v>964.14</v>
      </c>
    </row>
    <row r="25" spans="1:4" x14ac:dyDescent="0.2">
      <c r="A25" t="s">
        <v>38</v>
      </c>
      <c r="B25" t="s">
        <v>10</v>
      </c>
      <c r="C25" s="3">
        <f>'Copper Tube'!B148</f>
        <v>1159.8</v>
      </c>
      <c r="D25" s="12">
        <f>IFERROR(Table14[[#This Row],[Price/Coil]]*$B$3,0)</f>
        <v>1159.8</v>
      </c>
    </row>
    <row r="26" spans="1:4" x14ac:dyDescent="0.2">
      <c r="A26" t="s">
        <v>38</v>
      </c>
      <c r="B26" t="s">
        <v>11</v>
      </c>
      <c r="C26" s="3">
        <f>'Copper Tube'!B150</f>
        <v>1730.31</v>
      </c>
      <c r="D26" s="12">
        <f>IFERROR(Table14[[#This Row],[Price/Coil]]*$B$3,0)</f>
        <v>1730.31</v>
      </c>
    </row>
    <row r="27" spans="1:4" x14ac:dyDescent="0.2">
      <c r="A27" t="s">
        <v>38</v>
      </c>
      <c r="B27" t="s">
        <v>13</v>
      </c>
      <c r="C27" s="3">
        <f>'Copper Tube'!B152</f>
        <v>2533.39</v>
      </c>
      <c r="D27" s="12">
        <f>IFERROR(Table14[[#This Row],[Price/Coil]]*$B$3,0)</f>
        <v>2533.39</v>
      </c>
    </row>
    <row r="28" spans="1:4" x14ac:dyDescent="0.2">
      <c r="A28" t="s">
        <v>38</v>
      </c>
      <c r="B28" t="s">
        <v>15</v>
      </c>
      <c r="C28" s="3"/>
      <c r="D28" s="12">
        <f>IFERROR(Table14[[#This Row],[Price/Coil]]*$B$3,0)</f>
        <v>0</v>
      </c>
    </row>
    <row r="29" spans="1:4" x14ac:dyDescent="0.2">
      <c r="A29" t="s">
        <v>38</v>
      </c>
      <c r="B29" t="s">
        <v>17</v>
      </c>
      <c r="C29" s="3"/>
      <c r="D29" s="12">
        <f>IFERROR(Table14[[#This Row],[Price/Coil]]*$B$3,0)</f>
        <v>0</v>
      </c>
    </row>
  </sheetData>
  <mergeCells count="2">
    <mergeCell ref="A2:C2"/>
    <mergeCell ref="A1:D1"/>
  </mergeCells>
  <phoneticPr fontId="2" type="noConversion"/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21E42-B7B4-4BF7-AB6B-EF100B54843C}">
  <dimension ref="A1:E13"/>
  <sheetViews>
    <sheetView workbookViewId="0">
      <pane ySplit="6" topLeftCell="A7" activePane="bottomLeft" state="frozen"/>
      <selection pane="bottomLeft" activeCell="B3" sqref="B3"/>
    </sheetView>
  </sheetViews>
  <sheetFormatPr baseColWidth="10" defaultColWidth="8.83203125" defaultRowHeight="15" x14ac:dyDescent="0.2"/>
  <cols>
    <col min="1" max="1" width="9.83203125" bestFit="1" customWidth="1"/>
    <col min="2" max="2" width="7.5" bestFit="1" customWidth="1"/>
    <col min="3" max="3" width="10" bestFit="1" customWidth="1"/>
    <col min="4" max="4" width="9.6640625" bestFit="1" customWidth="1"/>
  </cols>
  <sheetData>
    <row r="1" spans="1:5" x14ac:dyDescent="0.2">
      <c r="A1" s="15" t="s">
        <v>59</v>
      </c>
      <c r="B1" s="15"/>
      <c r="C1" s="15"/>
      <c r="D1" s="15"/>
      <c r="E1" s="15"/>
    </row>
    <row r="2" spans="1:5" x14ac:dyDescent="0.2">
      <c r="A2" s="15" t="s">
        <v>48</v>
      </c>
      <c r="B2" s="15"/>
      <c r="C2" s="15"/>
    </row>
    <row r="3" spans="1:5" x14ac:dyDescent="0.2">
      <c r="A3" t="s">
        <v>50</v>
      </c>
      <c r="B3" s="1">
        <v>1</v>
      </c>
    </row>
    <row r="5" spans="1:5" x14ac:dyDescent="0.2">
      <c r="B5" s="16" t="s">
        <v>53</v>
      </c>
      <c r="C5" s="16"/>
    </row>
    <row r="6" spans="1:5" x14ac:dyDescent="0.2">
      <c r="A6" t="s">
        <v>4</v>
      </c>
      <c r="B6" t="s">
        <v>39</v>
      </c>
      <c r="C6" t="s">
        <v>46</v>
      </c>
      <c r="D6" s="10" t="s">
        <v>47</v>
      </c>
    </row>
    <row r="7" spans="1:5" x14ac:dyDescent="0.2">
      <c r="A7" s="2" t="s">
        <v>6</v>
      </c>
      <c r="B7">
        <v>0.25</v>
      </c>
      <c r="C7" s="3">
        <f>'Copper Tube'!B130</f>
        <v>5.9</v>
      </c>
      <c r="D7" s="11">
        <f>IFERROR(Table96[[#This Row],[Price/ft]]*B3,0)</f>
        <v>5.9</v>
      </c>
    </row>
    <row r="8" spans="1:5" x14ac:dyDescent="0.2">
      <c r="A8" t="s">
        <v>6</v>
      </c>
      <c r="B8">
        <v>3.2000000000000001E-2</v>
      </c>
      <c r="C8" s="3">
        <f>'Copper Tube'!B129</f>
        <v>6.83</v>
      </c>
      <c r="D8" s="11">
        <f>IFERROR(Table96[[#This Row],[Price/ft]]*B3,0)</f>
        <v>6.83</v>
      </c>
    </row>
    <row r="10" spans="1:5" x14ac:dyDescent="0.2">
      <c r="B10" s="16" t="s">
        <v>54</v>
      </c>
      <c r="C10" s="16"/>
    </row>
    <row r="11" spans="1:5" x14ac:dyDescent="0.2">
      <c r="A11" t="s">
        <v>4</v>
      </c>
      <c r="B11" t="s">
        <v>39</v>
      </c>
      <c r="C11" t="s">
        <v>46</v>
      </c>
      <c r="D11" s="10" t="s">
        <v>47</v>
      </c>
    </row>
    <row r="12" spans="1:5" x14ac:dyDescent="0.2">
      <c r="A12" s="2" t="s">
        <v>6</v>
      </c>
      <c r="B12">
        <v>0.25</v>
      </c>
      <c r="C12" s="3">
        <f>'Copper Tube'!B132</f>
        <v>0</v>
      </c>
      <c r="D12" s="11">
        <f>IFERROR(Table9117[[#This Row],[Price/ft]]*B3,0)</f>
        <v>0</v>
      </c>
    </row>
    <row r="13" spans="1:5" x14ac:dyDescent="0.2">
      <c r="A13" t="s">
        <v>6</v>
      </c>
      <c r="B13">
        <v>3.2000000000000001E-2</v>
      </c>
      <c r="C13" s="3">
        <f>'Copper Tube'!B131</f>
        <v>0</v>
      </c>
      <c r="D13" s="11">
        <f>IFERROR(Table9117[[#This Row],[Price/ft]]*B3,0)</f>
        <v>0</v>
      </c>
    </row>
  </sheetData>
  <mergeCells count="4">
    <mergeCell ref="A2:C2"/>
    <mergeCell ref="B5:C5"/>
    <mergeCell ref="B10:C10"/>
    <mergeCell ref="A1:E1"/>
  </mergeCells>
  <pageMargins left="0.7" right="0.7" top="0.75" bottom="0.75" header="0.3" footer="0.3"/>
  <ignoredErrors>
    <ignoredError sqref="C7:C8" calculatedColumn="1"/>
  </ignoredErrors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E0F40-7EA6-445A-A622-A751FBD49742}">
  <dimension ref="A1:C156"/>
  <sheetViews>
    <sheetView topLeftCell="A102" zoomScaleNormal="100" workbookViewId="0">
      <selection activeCell="A102" sqref="A102"/>
    </sheetView>
  </sheetViews>
  <sheetFormatPr baseColWidth="10" defaultColWidth="8.83203125" defaultRowHeight="15" x14ac:dyDescent="0.2"/>
  <cols>
    <col min="1" max="1" width="10.5" bestFit="1" customWidth="1"/>
    <col min="2" max="2" width="11.1640625" bestFit="1" customWidth="1"/>
    <col min="3" max="4" width="8.33203125" bestFit="1" customWidth="1"/>
  </cols>
  <sheetData>
    <row r="1" spans="1:3" x14ac:dyDescent="0.2">
      <c r="A1" t="s">
        <v>60</v>
      </c>
      <c r="B1" t="s">
        <v>55</v>
      </c>
      <c r="C1" t="s">
        <v>56</v>
      </c>
    </row>
    <row r="2" spans="1:3" x14ac:dyDescent="0.2">
      <c r="B2">
        <v>5.81</v>
      </c>
      <c r="C2">
        <v>0</v>
      </c>
    </row>
    <row r="3" spans="1:3" x14ac:dyDescent="0.2">
      <c r="B3">
        <v>10.36</v>
      </c>
      <c r="C3">
        <v>1</v>
      </c>
    </row>
    <row r="4" spans="1:3" x14ac:dyDescent="0.2">
      <c r="B4">
        <v>12.17</v>
      </c>
      <c r="C4">
        <v>2</v>
      </c>
    </row>
    <row r="5" spans="1:3" x14ac:dyDescent="0.2">
      <c r="B5">
        <v>15</v>
      </c>
      <c r="C5">
        <v>3</v>
      </c>
    </row>
    <row r="6" spans="1:3" x14ac:dyDescent="0.2">
      <c r="B6">
        <v>22.53</v>
      </c>
      <c r="C6">
        <v>4</v>
      </c>
    </row>
    <row r="7" spans="1:3" x14ac:dyDescent="0.2">
      <c r="B7">
        <v>29.22</v>
      </c>
      <c r="C7">
        <v>5</v>
      </c>
    </row>
    <row r="8" spans="1:3" x14ac:dyDescent="0.2">
      <c r="B8">
        <v>36.729999999999997</v>
      </c>
      <c r="C8">
        <v>6</v>
      </c>
    </row>
    <row r="9" spans="1:3" x14ac:dyDescent="0.2">
      <c r="B9">
        <v>48.46</v>
      </c>
      <c r="C9">
        <v>7</v>
      </c>
    </row>
    <row r="10" spans="1:3" x14ac:dyDescent="0.2">
      <c r="B10">
        <v>71.37</v>
      </c>
      <c r="C10">
        <v>8</v>
      </c>
    </row>
    <row r="11" spans="1:3" x14ac:dyDescent="0.2">
      <c r="B11">
        <v>106.86</v>
      </c>
      <c r="C11">
        <v>9</v>
      </c>
    </row>
    <row r="12" spans="1:3" x14ac:dyDescent="0.2">
      <c r="B12">
        <v>147.5</v>
      </c>
      <c r="C12">
        <v>10</v>
      </c>
    </row>
    <row r="13" spans="1:3" x14ac:dyDescent="0.2">
      <c r="B13">
        <v>188.68</v>
      </c>
      <c r="C13">
        <v>11</v>
      </c>
    </row>
    <row r="14" spans="1:3" x14ac:dyDescent="0.2">
      <c r="B14">
        <v>256.99</v>
      </c>
      <c r="C14">
        <v>12</v>
      </c>
    </row>
    <row r="15" spans="1:3" x14ac:dyDescent="0.2">
      <c r="B15">
        <v>361.31</v>
      </c>
      <c r="C15">
        <v>13</v>
      </c>
    </row>
    <row r="16" spans="1:3" x14ac:dyDescent="0.2">
      <c r="B16">
        <v>535.23</v>
      </c>
      <c r="C16">
        <v>14</v>
      </c>
    </row>
    <row r="17" spans="2:3" x14ac:dyDescent="0.2">
      <c r="B17">
        <v>1002.1</v>
      </c>
      <c r="C17">
        <v>15</v>
      </c>
    </row>
    <row r="18" spans="2:3" x14ac:dyDescent="0.2">
      <c r="B18">
        <v>7.34</v>
      </c>
      <c r="C18">
        <v>16</v>
      </c>
    </row>
    <row r="19" spans="2:3" x14ac:dyDescent="0.2">
      <c r="B19">
        <v>6.04</v>
      </c>
      <c r="C19">
        <v>17</v>
      </c>
    </row>
    <row r="20" spans="2:3" x14ac:dyDescent="0.2">
      <c r="B20">
        <v>12.29</v>
      </c>
      <c r="C20">
        <v>18</v>
      </c>
    </row>
    <row r="21" spans="2:3" x14ac:dyDescent="0.2">
      <c r="B21">
        <v>10.87</v>
      </c>
      <c r="C21">
        <v>19</v>
      </c>
    </row>
    <row r="22" spans="2:3" x14ac:dyDescent="0.2">
      <c r="B22">
        <v>15.45</v>
      </c>
      <c r="C22">
        <v>20</v>
      </c>
    </row>
    <row r="23" spans="2:3" x14ac:dyDescent="0.2">
      <c r="B23">
        <v>13.31</v>
      </c>
      <c r="C23">
        <v>21</v>
      </c>
    </row>
    <row r="24" spans="2:3" x14ac:dyDescent="0.2">
      <c r="B24">
        <v>18.41</v>
      </c>
      <c r="C24">
        <v>22</v>
      </c>
    </row>
    <row r="25" spans="2:3" x14ac:dyDescent="0.2">
      <c r="B25">
        <v>16.43</v>
      </c>
      <c r="C25">
        <v>23</v>
      </c>
    </row>
    <row r="26" spans="2:3" x14ac:dyDescent="0.2">
      <c r="B26">
        <v>28.55</v>
      </c>
      <c r="C26">
        <v>24</v>
      </c>
    </row>
    <row r="27" spans="2:3" x14ac:dyDescent="0.2">
      <c r="B27">
        <v>23.72</v>
      </c>
      <c r="C27">
        <v>25</v>
      </c>
    </row>
    <row r="28" spans="2:3" x14ac:dyDescent="0.2">
      <c r="B28">
        <v>37.71</v>
      </c>
      <c r="C28">
        <v>26</v>
      </c>
    </row>
    <row r="29" spans="2:3" x14ac:dyDescent="0.2">
      <c r="B29">
        <v>31.49</v>
      </c>
      <c r="C29">
        <v>27</v>
      </c>
    </row>
    <row r="30" spans="2:3" x14ac:dyDescent="0.2">
      <c r="B30">
        <v>44.8</v>
      </c>
      <c r="C30">
        <v>28</v>
      </c>
    </row>
    <row r="31" spans="2:3" x14ac:dyDescent="0.2">
      <c r="B31">
        <v>40.4</v>
      </c>
      <c r="C31">
        <v>29</v>
      </c>
    </row>
    <row r="32" spans="2:3" x14ac:dyDescent="0.2">
      <c r="B32">
        <v>62.26</v>
      </c>
      <c r="C32">
        <v>30</v>
      </c>
    </row>
    <row r="33" spans="2:3" x14ac:dyDescent="0.2">
      <c r="B33">
        <v>52.53</v>
      </c>
      <c r="C33">
        <v>31</v>
      </c>
    </row>
    <row r="34" spans="2:3" x14ac:dyDescent="0.2">
      <c r="B34">
        <v>95.82</v>
      </c>
      <c r="C34">
        <v>32</v>
      </c>
    </row>
    <row r="35" spans="2:3" x14ac:dyDescent="0.2">
      <c r="B35">
        <v>80.58</v>
      </c>
      <c r="C35">
        <v>33</v>
      </c>
    </row>
    <row r="36" spans="2:3" x14ac:dyDescent="0.2">
      <c r="B36">
        <v>145.72999999999999</v>
      </c>
      <c r="C36">
        <v>34</v>
      </c>
    </row>
    <row r="37" spans="2:3" x14ac:dyDescent="0.2">
      <c r="B37">
        <v>202.72</v>
      </c>
      <c r="C37">
        <v>35</v>
      </c>
    </row>
    <row r="38" spans="2:3" x14ac:dyDescent="0.2">
      <c r="B38">
        <v>5.0599999999999996</v>
      </c>
      <c r="C38">
        <v>36</v>
      </c>
    </row>
    <row r="39" spans="2:3" x14ac:dyDescent="0.2">
      <c r="B39">
        <v>7.42</v>
      </c>
      <c r="C39">
        <v>37</v>
      </c>
    </row>
    <row r="40" spans="2:3" x14ac:dyDescent="0.2">
      <c r="B40">
        <v>6.72</v>
      </c>
      <c r="C40">
        <v>38</v>
      </c>
    </row>
    <row r="41" spans="2:3" x14ac:dyDescent="0.2">
      <c r="B41">
        <v>13</v>
      </c>
      <c r="C41">
        <v>39</v>
      </c>
    </row>
    <row r="42" spans="2:3" x14ac:dyDescent="0.2">
      <c r="B42">
        <v>10.98</v>
      </c>
      <c r="C42">
        <v>40</v>
      </c>
    </row>
    <row r="43" spans="2:3" x14ac:dyDescent="0.2">
      <c r="B43">
        <v>16.14</v>
      </c>
      <c r="C43">
        <v>41</v>
      </c>
    </row>
    <row r="44" spans="2:3" x14ac:dyDescent="0.2">
      <c r="B44">
        <v>28.37</v>
      </c>
      <c r="C44">
        <v>42</v>
      </c>
    </row>
    <row r="45" spans="2:3" x14ac:dyDescent="0.2">
      <c r="B45">
        <v>36.01</v>
      </c>
      <c r="C45">
        <v>43</v>
      </c>
    </row>
    <row r="46" spans="2:3" x14ac:dyDescent="0.2">
      <c r="B46">
        <v>56.35</v>
      </c>
      <c r="C46">
        <v>44</v>
      </c>
    </row>
    <row r="47" spans="2:3" x14ac:dyDescent="0.2">
      <c r="B47">
        <v>87.06</v>
      </c>
      <c r="C47">
        <v>45</v>
      </c>
    </row>
    <row r="48" spans="2:3" x14ac:dyDescent="0.2">
      <c r="B48">
        <v>121.53</v>
      </c>
      <c r="C48">
        <v>46</v>
      </c>
    </row>
    <row r="49" spans="2:3" x14ac:dyDescent="0.2">
      <c r="B49">
        <v>158.54</v>
      </c>
      <c r="C49">
        <v>47</v>
      </c>
    </row>
    <row r="50" spans="2:3" x14ac:dyDescent="0.2">
      <c r="B50">
        <v>203.48</v>
      </c>
      <c r="C50">
        <v>48</v>
      </c>
    </row>
    <row r="51" spans="2:3" x14ac:dyDescent="0.2">
      <c r="B51">
        <v>275.06</v>
      </c>
      <c r="C51">
        <v>49</v>
      </c>
    </row>
    <row r="52" spans="2:3" x14ac:dyDescent="0.2">
      <c r="B52">
        <v>373.5</v>
      </c>
      <c r="C52">
        <v>50</v>
      </c>
    </row>
    <row r="53" spans="2:3" x14ac:dyDescent="0.2">
      <c r="B53">
        <v>715</v>
      </c>
      <c r="C53">
        <v>51</v>
      </c>
    </row>
    <row r="54" spans="2:3" x14ac:dyDescent="0.2">
      <c r="B54">
        <v>6.58</v>
      </c>
      <c r="C54">
        <v>52</v>
      </c>
    </row>
    <row r="55" spans="2:3" x14ac:dyDescent="0.2">
      <c r="B55">
        <v>5.15</v>
      </c>
      <c r="C55">
        <v>53</v>
      </c>
    </row>
    <row r="56" spans="2:3" x14ac:dyDescent="0.2">
      <c r="B56">
        <v>10.27</v>
      </c>
      <c r="C56">
        <v>54</v>
      </c>
    </row>
    <row r="57" spans="2:3" x14ac:dyDescent="0.2">
      <c r="B57">
        <v>7.63</v>
      </c>
      <c r="C57">
        <v>55</v>
      </c>
    </row>
    <row r="58" spans="2:3" x14ac:dyDescent="0.2">
      <c r="B58">
        <v>13.67</v>
      </c>
      <c r="C58">
        <v>56</v>
      </c>
    </row>
    <row r="59" spans="2:3" x14ac:dyDescent="0.2">
      <c r="B59">
        <v>11.11</v>
      </c>
      <c r="C59">
        <v>57</v>
      </c>
    </row>
    <row r="60" spans="2:3" x14ac:dyDescent="0.2">
      <c r="B60">
        <v>17.61</v>
      </c>
      <c r="C60">
        <v>58</v>
      </c>
    </row>
    <row r="61" spans="2:3" x14ac:dyDescent="0.2">
      <c r="B61">
        <v>14.23</v>
      </c>
      <c r="C61">
        <v>59</v>
      </c>
    </row>
    <row r="62" spans="2:3" x14ac:dyDescent="0.2">
      <c r="B62">
        <v>20.9</v>
      </c>
      <c r="C62">
        <v>60</v>
      </c>
    </row>
    <row r="63" spans="2:3" x14ac:dyDescent="0.2">
      <c r="B63">
        <v>17.7</v>
      </c>
      <c r="C63">
        <v>61</v>
      </c>
    </row>
    <row r="64" spans="2:3" x14ac:dyDescent="0.2">
      <c r="B64">
        <v>29</v>
      </c>
      <c r="C64">
        <v>62</v>
      </c>
    </row>
    <row r="65" spans="2:3" x14ac:dyDescent="0.2">
      <c r="B65">
        <v>25.34</v>
      </c>
      <c r="C65">
        <v>63</v>
      </c>
    </row>
    <row r="66" spans="2:3" x14ac:dyDescent="0.2">
      <c r="B66">
        <v>38.479999999999997</v>
      </c>
      <c r="C66">
        <v>64</v>
      </c>
    </row>
    <row r="67" spans="2:3" x14ac:dyDescent="0.2">
      <c r="B67">
        <v>34.43</v>
      </c>
      <c r="C67">
        <v>65</v>
      </c>
    </row>
    <row r="68" spans="2:3" x14ac:dyDescent="0.2">
      <c r="B68">
        <v>51.91</v>
      </c>
      <c r="C68">
        <v>66</v>
      </c>
    </row>
    <row r="69" spans="2:3" x14ac:dyDescent="0.2">
      <c r="B69">
        <v>44.31</v>
      </c>
      <c r="C69">
        <v>67</v>
      </c>
    </row>
    <row r="70" spans="2:3" x14ac:dyDescent="0.2">
      <c r="B70">
        <v>81.78</v>
      </c>
      <c r="C70">
        <v>68</v>
      </c>
    </row>
    <row r="71" spans="2:3" x14ac:dyDescent="0.2">
      <c r="B71">
        <v>70.56</v>
      </c>
      <c r="C71">
        <v>69</v>
      </c>
    </row>
    <row r="72" spans="2:3" x14ac:dyDescent="0.2">
      <c r="B72">
        <v>114.32</v>
      </c>
      <c r="C72">
        <v>70</v>
      </c>
    </row>
    <row r="73" spans="2:3" x14ac:dyDescent="0.2">
      <c r="B73">
        <v>152.88</v>
      </c>
      <c r="C73">
        <v>71</v>
      </c>
    </row>
    <row r="74" spans="2:3" x14ac:dyDescent="0.2">
      <c r="B74">
        <v>5.84</v>
      </c>
      <c r="C74">
        <v>72</v>
      </c>
    </row>
    <row r="75" spans="2:3" x14ac:dyDescent="0.2">
      <c r="B75">
        <v>4.99</v>
      </c>
      <c r="C75">
        <v>73</v>
      </c>
    </row>
    <row r="76" spans="2:3" x14ac:dyDescent="0.2">
      <c r="B76">
        <v>9.74</v>
      </c>
      <c r="C76">
        <v>74</v>
      </c>
    </row>
    <row r="77" spans="2:3" x14ac:dyDescent="0.2">
      <c r="B77">
        <v>8.07</v>
      </c>
      <c r="C77">
        <v>75</v>
      </c>
    </row>
    <row r="78" spans="2:3" x14ac:dyDescent="0.2">
      <c r="B78">
        <v>12.33</v>
      </c>
      <c r="C78">
        <v>76</v>
      </c>
    </row>
    <row r="79" spans="2:3" x14ac:dyDescent="0.2">
      <c r="B79">
        <v>24.88</v>
      </c>
      <c r="C79">
        <v>77</v>
      </c>
    </row>
    <row r="80" spans="2:3" x14ac:dyDescent="0.2">
      <c r="B80">
        <v>34.24</v>
      </c>
      <c r="C80">
        <v>78</v>
      </c>
    </row>
    <row r="81" spans="2:3" x14ac:dyDescent="0.2">
      <c r="B81">
        <v>52.65</v>
      </c>
      <c r="C81">
        <v>79</v>
      </c>
    </row>
    <row r="82" spans="2:3" x14ac:dyDescent="0.2">
      <c r="B82">
        <v>77.7</v>
      </c>
      <c r="C82">
        <v>80</v>
      </c>
    </row>
    <row r="83" spans="2:3" x14ac:dyDescent="0.2">
      <c r="B83">
        <v>103.13</v>
      </c>
      <c r="C83">
        <v>81</v>
      </c>
    </row>
    <row r="84" spans="2:3" x14ac:dyDescent="0.2">
      <c r="B84">
        <v>139.41</v>
      </c>
      <c r="C84">
        <v>82</v>
      </c>
    </row>
    <row r="85" spans="2:3" x14ac:dyDescent="0.2">
      <c r="B85">
        <v>190.06</v>
      </c>
      <c r="C85">
        <v>83</v>
      </c>
    </row>
    <row r="86" spans="2:3" x14ac:dyDescent="0.2">
      <c r="B86">
        <v>276.5</v>
      </c>
      <c r="C86">
        <v>84</v>
      </c>
    </row>
    <row r="87" spans="2:3" x14ac:dyDescent="0.2">
      <c r="B87">
        <v>375.75</v>
      </c>
      <c r="C87">
        <v>85</v>
      </c>
    </row>
    <row r="88" spans="2:3" x14ac:dyDescent="0.2">
      <c r="B88">
        <v>712.34</v>
      </c>
      <c r="C88">
        <v>86</v>
      </c>
    </row>
    <row r="89" spans="2:3" x14ac:dyDescent="0.2">
      <c r="B89">
        <v>26.41</v>
      </c>
      <c r="C89">
        <v>87</v>
      </c>
    </row>
    <row r="90" spans="2:3" x14ac:dyDescent="0.2">
      <c r="B90">
        <v>33.14</v>
      </c>
      <c r="C90">
        <v>88</v>
      </c>
    </row>
    <row r="91" spans="2:3" x14ac:dyDescent="0.2">
      <c r="B91">
        <v>43.5</v>
      </c>
      <c r="C91">
        <v>89</v>
      </c>
    </row>
    <row r="92" spans="2:3" x14ac:dyDescent="0.2">
      <c r="B92">
        <v>76.81</v>
      </c>
      <c r="C92">
        <v>90</v>
      </c>
    </row>
    <row r="93" spans="2:3" x14ac:dyDescent="0.2">
      <c r="B93">
        <v>133.74</v>
      </c>
      <c r="C93">
        <v>91</v>
      </c>
    </row>
    <row r="94" spans="2:3" x14ac:dyDescent="0.2">
      <c r="B94">
        <v>248.7</v>
      </c>
      <c r="C94">
        <v>92</v>
      </c>
    </row>
    <row r="95" spans="2:3" x14ac:dyDescent="0.2">
      <c r="B95">
        <v>344.92</v>
      </c>
      <c r="C95">
        <v>93</v>
      </c>
    </row>
    <row r="96" spans="2:3" x14ac:dyDescent="0.2">
      <c r="B96">
        <v>7.16</v>
      </c>
      <c r="C96">
        <v>94</v>
      </c>
    </row>
    <row r="97" spans="2:3" x14ac:dyDescent="0.2">
      <c r="B97">
        <v>5.4</v>
      </c>
      <c r="C97">
        <v>95</v>
      </c>
    </row>
    <row r="98" spans="2:3" x14ac:dyDescent="0.2">
      <c r="B98">
        <v>8.15</v>
      </c>
      <c r="C98">
        <v>96</v>
      </c>
    </row>
    <row r="99" spans="2:3" x14ac:dyDescent="0.2">
      <c r="B99">
        <v>10.55</v>
      </c>
      <c r="C99">
        <v>97</v>
      </c>
    </row>
    <row r="100" spans="2:3" x14ac:dyDescent="0.2">
      <c r="B100">
        <v>14.13</v>
      </c>
      <c r="C100">
        <v>98</v>
      </c>
    </row>
    <row r="101" spans="2:3" x14ac:dyDescent="0.2">
      <c r="B101">
        <v>16.78</v>
      </c>
      <c r="C101">
        <v>99</v>
      </c>
    </row>
    <row r="102" spans="2:3" x14ac:dyDescent="0.2">
      <c r="B102">
        <v>24.14</v>
      </c>
      <c r="C102">
        <v>100</v>
      </c>
    </row>
    <row r="103" spans="2:3" x14ac:dyDescent="0.2">
      <c r="B103">
        <v>32.17</v>
      </c>
      <c r="C103">
        <v>101</v>
      </c>
    </row>
    <row r="104" spans="2:3" x14ac:dyDescent="0.2">
      <c r="B104">
        <v>41.8</v>
      </c>
      <c r="C104">
        <v>102</v>
      </c>
    </row>
    <row r="105" spans="2:3" x14ac:dyDescent="0.2">
      <c r="B105">
        <v>63.01</v>
      </c>
      <c r="C105">
        <v>103</v>
      </c>
    </row>
    <row r="106" spans="2:3" x14ac:dyDescent="0.2">
      <c r="B106">
        <v>91.83</v>
      </c>
      <c r="C106">
        <v>104</v>
      </c>
    </row>
    <row r="107" spans="2:3" x14ac:dyDescent="0.2">
      <c r="B107">
        <v>124.15</v>
      </c>
      <c r="C107">
        <v>105</v>
      </c>
    </row>
    <row r="108" spans="2:3" x14ac:dyDescent="0.2">
      <c r="B108">
        <v>163.87</v>
      </c>
      <c r="C108">
        <v>106</v>
      </c>
    </row>
    <row r="109" spans="2:3" x14ac:dyDescent="0.2">
      <c r="B109">
        <v>222.12</v>
      </c>
      <c r="C109">
        <v>107</v>
      </c>
    </row>
    <row r="110" spans="2:3" x14ac:dyDescent="0.2">
      <c r="B110">
        <v>460.61</v>
      </c>
      <c r="C110">
        <v>108</v>
      </c>
    </row>
    <row r="111" spans="2:3" x14ac:dyDescent="0.2">
      <c r="B111">
        <v>508.62</v>
      </c>
      <c r="C111">
        <v>109</v>
      </c>
    </row>
    <row r="112" spans="2:3" x14ac:dyDescent="0.2">
      <c r="B112">
        <v>954.87</v>
      </c>
      <c r="C112">
        <v>110</v>
      </c>
    </row>
    <row r="113" spans="2:3" x14ac:dyDescent="0.2">
      <c r="B113">
        <v>6.39</v>
      </c>
      <c r="C113">
        <v>111</v>
      </c>
    </row>
    <row r="114" spans="2:3" x14ac:dyDescent="0.2">
      <c r="B114">
        <v>11.4</v>
      </c>
      <c r="C114">
        <v>112</v>
      </c>
    </row>
    <row r="115" spans="2:3" x14ac:dyDescent="0.2">
      <c r="B115">
        <v>13.24</v>
      </c>
      <c r="C115">
        <v>113</v>
      </c>
    </row>
    <row r="116" spans="2:3" x14ac:dyDescent="0.2">
      <c r="B116">
        <v>16.87</v>
      </c>
      <c r="C116">
        <v>114</v>
      </c>
    </row>
    <row r="117" spans="2:3" x14ac:dyDescent="0.2">
      <c r="B117">
        <v>24</v>
      </c>
      <c r="C117">
        <v>115</v>
      </c>
    </row>
    <row r="118" spans="2:3" x14ac:dyDescent="0.2">
      <c r="B118">
        <v>32.17</v>
      </c>
      <c r="C118">
        <v>116</v>
      </c>
    </row>
    <row r="119" spans="2:3" x14ac:dyDescent="0.2">
      <c r="B119">
        <v>38.729999999999997</v>
      </c>
      <c r="C119">
        <v>117</v>
      </c>
    </row>
    <row r="120" spans="2:3" x14ac:dyDescent="0.2">
      <c r="B120">
        <v>50.59</v>
      </c>
      <c r="C120">
        <v>118</v>
      </c>
    </row>
    <row r="121" spans="2:3" x14ac:dyDescent="0.2">
      <c r="B121">
        <v>75.14</v>
      </c>
      <c r="C121">
        <v>119</v>
      </c>
    </row>
    <row r="122" spans="2:3" x14ac:dyDescent="0.2">
      <c r="B122">
        <v>111.9</v>
      </c>
      <c r="C122">
        <v>120</v>
      </c>
    </row>
    <row r="123" spans="2:3" x14ac:dyDescent="0.2">
      <c r="B123">
        <v>151.81</v>
      </c>
      <c r="C123">
        <v>121</v>
      </c>
    </row>
    <row r="124" spans="2:3" x14ac:dyDescent="0.2">
      <c r="B124">
        <v>197.2</v>
      </c>
      <c r="C124">
        <v>122</v>
      </c>
    </row>
    <row r="125" spans="2:3" x14ac:dyDescent="0.2">
      <c r="B125">
        <v>272.97000000000003</v>
      </c>
      <c r="C125">
        <v>123</v>
      </c>
    </row>
    <row r="126" spans="2:3" x14ac:dyDescent="0.2">
      <c r="B126">
        <v>462.55</v>
      </c>
      <c r="C126">
        <v>124</v>
      </c>
    </row>
    <row r="127" spans="2:3" x14ac:dyDescent="0.2">
      <c r="B127">
        <v>695.57</v>
      </c>
      <c r="C127">
        <v>125</v>
      </c>
    </row>
    <row r="128" spans="2:3" x14ac:dyDescent="0.2">
      <c r="B128">
        <v>1282.92</v>
      </c>
      <c r="C128">
        <v>126</v>
      </c>
    </row>
    <row r="129" spans="1:3" x14ac:dyDescent="0.2">
      <c r="B129">
        <v>6.83</v>
      </c>
      <c r="C129">
        <v>127</v>
      </c>
    </row>
    <row r="130" spans="1:3" x14ac:dyDescent="0.2">
      <c r="B130">
        <v>5.9</v>
      </c>
      <c r="C130">
        <v>128</v>
      </c>
    </row>
    <row r="131" spans="1:3" x14ac:dyDescent="0.2">
      <c r="C131">
        <v>129</v>
      </c>
    </row>
    <row r="132" spans="1:3" x14ac:dyDescent="0.2">
      <c r="C132">
        <v>130</v>
      </c>
    </row>
    <row r="133" spans="1:3" x14ac:dyDescent="0.2">
      <c r="B133">
        <v>129.32</v>
      </c>
      <c r="C133">
        <v>131</v>
      </c>
    </row>
    <row r="134" spans="1:3" x14ac:dyDescent="0.2">
      <c r="B134">
        <v>266.64</v>
      </c>
      <c r="C134">
        <v>132</v>
      </c>
    </row>
    <row r="135" spans="1:3" x14ac:dyDescent="0.2">
      <c r="B135">
        <v>151.16</v>
      </c>
      <c r="C135">
        <v>133</v>
      </c>
    </row>
    <row r="136" spans="1:3" x14ac:dyDescent="0.2">
      <c r="A136" s="8"/>
      <c r="B136" s="9">
        <v>311.70999999999998</v>
      </c>
      <c r="C136">
        <v>134</v>
      </c>
    </row>
    <row r="137" spans="1:3" x14ac:dyDescent="0.2">
      <c r="B137">
        <v>172.17</v>
      </c>
      <c r="C137">
        <v>135</v>
      </c>
    </row>
    <row r="138" spans="1:3" x14ac:dyDescent="0.2">
      <c r="B138">
        <v>358.13</v>
      </c>
      <c r="C138">
        <v>136</v>
      </c>
    </row>
    <row r="139" spans="1:3" x14ac:dyDescent="0.2">
      <c r="B139">
        <v>233.5</v>
      </c>
      <c r="C139">
        <v>137</v>
      </c>
    </row>
    <row r="140" spans="1:3" x14ac:dyDescent="0.2">
      <c r="B140">
        <v>481.24</v>
      </c>
      <c r="C140">
        <v>138</v>
      </c>
    </row>
    <row r="141" spans="1:3" x14ac:dyDescent="0.2">
      <c r="B141">
        <v>243.42</v>
      </c>
      <c r="C141">
        <v>139</v>
      </c>
    </row>
    <row r="142" spans="1:3" x14ac:dyDescent="0.2">
      <c r="B142">
        <v>521.29</v>
      </c>
      <c r="C142">
        <v>140</v>
      </c>
    </row>
    <row r="143" spans="1:3" x14ac:dyDescent="0.2">
      <c r="B143">
        <v>346.31</v>
      </c>
      <c r="C143">
        <v>141</v>
      </c>
    </row>
    <row r="144" spans="1:3" x14ac:dyDescent="0.2">
      <c r="B144">
        <v>720.35</v>
      </c>
      <c r="C144">
        <v>142</v>
      </c>
    </row>
    <row r="145" spans="2:3" x14ac:dyDescent="0.2">
      <c r="B145">
        <v>463.57</v>
      </c>
      <c r="C145">
        <v>143</v>
      </c>
    </row>
    <row r="146" spans="2:3" x14ac:dyDescent="0.2">
      <c r="B146">
        <v>964.14</v>
      </c>
      <c r="C146">
        <v>144</v>
      </c>
    </row>
    <row r="147" spans="2:3" x14ac:dyDescent="0.2">
      <c r="B147">
        <v>553.07000000000005</v>
      </c>
      <c r="C147">
        <v>145</v>
      </c>
    </row>
    <row r="148" spans="2:3" x14ac:dyDescent="0.2">
      <c r="B148">
        <v>1159.8</v>
      </c>
      <c r="C148">
        <v>146</v>
      </c>
    </row>
    <row r="149" spans="2:3" x14ac:dyDescent="0.2">
      <c r="B149">
        <v>820.88</v>
      </c>
      <c r="C149">
        <v>147</v>
      </c>
    </row>
    <row r="150" spans="2:3" x14ac:dyDescent="0.2">
      <c r="B150">
        <v>1730.31</v>
      </c>
      <c r="C150">
        <v>148</v>
      </c>
    </row>
    <row r="151" spans="2:3" x14ac:dyDescent="0.2">
      <c r="B151">
        <v>1229.73</v>
      </c>
      <c r="C151">
        <v>149</v>
      </c>
    </row>
    <row r="152" spans="2:3" x14ac:dyDescent="0.2">
      <c r="B152">
        <v>2533.39</v>
      </c>
      <c r="C152">
        <v>150</v>
      </c>
    </row>
    <row r="153" spans="2:3" x14ac:dyDescent="0.2">
      <c r="B153">
        <v>2103.52</v>
      </c>
      <c r="C153">
        <v>151</v>
      </c>
    </row>
    <row r="154" spans="2:3" x14ac:dyDescent="0.2">
      <c r="B154">
        <v>4333.1400000000003</v>
      </c>
      <c r="C154">
        <v>152</v>
      </c>
    </row>
    <row r="155" spans="2:3" x14ac:dyDescent="0.2">
      <c r="B155">
        <v>2670.43</v>
      </c>
      <c r="C155">
        <v>153</v>
      </c>
    </row>
    <row r="156" spans="2:3" x14ac:dyDescent="0.2">
      <c r="B156">
        <v>5500.98</v>
      </c>
      <c r="C156">
        <v>154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2 3 2 5 3 2 1 - d a e 8 - 4 5 e 6 - 8 3 d f - 0 a 0 4 3 9 a f d 6 d 9 "   x m l n s = " h t t p : / / s c h e m a s . m i c r o s o f t . c o m / D a t a M a s h u p " > A A A A A A o D A A B Q S w M E F A A C A A g A U i K F W / l h B / S j A A A A 9 g A A A B I A H A B D b 2 5 m a W c v U G F j a 2 F n Z S 5 4 b W w g o h g A K K A U A A A A A A A A A A A A A A A A A A A A A A A A A A A A h Y + x D o I w F E V / h X S n L e h A y K M M r p K Y E I 1 r U y o 2 w s P Q Y v k 3 B z / J X x C j q J v j P f c M 9 9 6 v N 8 j H t g k u u r e m w 4 x E l J N A o + o q g 3 V G B n c I E 5 I L 2 E h 1 k r U O J h l t O t o q I 0 f n z i l j 3 n v q F 7 T r a x Z z H r F 9 s S 7 V U b e S f G T z X w 4 N W i d R a S J g 9 x o j Y h o t E x r z a R O w G U J h 8 C v E U / d s f y C s h s Y N v R Y a w 2 0 J b I 7 A 3 h / E A 1 B L A w Q U A A I A C A B S I o V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U i K F W y i K R 7 g O A A A A E Q A A A B M A H A B G b 3 J t d W x h c y 9 T Z W N 0 a W 9 u M S 5 t I K I Y A C i g F A A A A A A A A A A A A A A A A A A A A A A A A A A A A C t O T S 7 J z M 9 T C I b Q h t Y A U E s B A i 0 A F A A C A A g A U i K F W / l h B / S j A A A A 9 g A A A B I A A A A A A A A A A A A A A A A A A A A A A E N v b m Z p Z y 9 Q Y W N r Y W d l L n h t b F B L A Q I t A B Q A A g A I A F I i h V t T c j g s m w A A A O E A A A A T A A A A A A A A A A A A A A A A A O 8 A A A B b Q 2 9 u d G V u d F 9 U e X B l c 1 0 u e G 1 s U E s B A i 0 A F A A C A A g A U i K F W y i K R 7 g O A A A A E Q A A A B M A A A A A A A A A A A A A A A A A 1 w E A A E Z v c m 1 1 b G F z L 1 N l Y 3 R p b 2 4 x L m 1 Q S w U G A A A A A A M A A w D C A A A A M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P d n X u Q O P 7 R a c F A K h 5 c F I s A A A A A A I A A A A A A B B m A A A A A Q A A I A A A A C F + 3 q D 7 t P i I Q j Z M w n y C v g A L 9 x Q E P v E Q F x g 5 M L U 2 j Q 0 Z A A A A A A 6 A A A A A A g A A I A A A A D u w 2 n 1 d X n Q j L 3 e j x h G n E d G 8 A Z 9 o V a v + h 1 1 L 2 Q Z t 4 o B D U A A A A J O D F F 5 H C i x h m p p u D 7 C d l p s 2 R R L V q C M L A N D 6 M P / W y 2 7 Z C N m 8 y o i T G F K O T G 3 U n d P r r X m e b z t 3 x G x k W L 3 X g b L Y / M d T 6 + 6 j a i 3 U v A 5 l 3 i 3 Z 0 j w X Q A A A A M q Y v U P J x J E Z T e Y j I A N 6 n 9 Y g / N 1 y i 2 k b M Q P 9 8 M H e d J M R C u X m L J v s w f a n o v D t M J H T U r B Q X B w w R J U j l y 0 9 t f H 1 r n I = < / D a t a M a s h u p > 
</file>

<file path=customXml/itemProps1.xml><?xml version="1.0" encoding="utf-8"?>
<ds:datastoreItem xmlns:ds="http://schemas.openxmlformats.org/officeDocument/2006/customXml" ds:itemID="{04CDBB10-C236-4DAD-9CC2-7C660BBB80C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Water</vt:lpstr>
      <vt:lpstr>Refrigeration Service</vt:lpstr>
      <vt:lpstr>Temperature Control</vt:lpstr>
      <vt:lpstr>Copper 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</dc:creator>
  <cp:lastModifiedBy>Sherry Sullivan</cp:lastModifiedBy>
  <dcterms:created xsi:type="dcterms:W3CDTF">2023-03-23T15:49:57Z</dcterms:created>
  <dcterms:modified xsi:type="dcterms:W3CDTF">2025-12-05T15:03:30Z</dcterms:modified>
</cp:coreProperties>
</file>